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ivado\Downloads\"/>
    </mc:Choice>
  </mc:AlternateContent>
  <bookViews>
    <workbookView xWindow="0" yWindow="0" windowWidth="20490" windowHeight="8340"/>
  </bookViews>
  <sheets>
    <sheet name="Formato 6 a)" sheetId="1" r:id="rId1"/>
  </sheets>
  <externalReferences>
    <externalReference r:id="rId2"/>
    <externalReference r:id="rId3"/>
    <externalReference r:id="rId4"/>
  </externalReferences>
  <definedNames>
    <definedName name="ANIO">'[1]Info General'!$D$20</definedName>
    <definedName name="APP_FIN_04">'[2]Formato 3'!$E$13</definedName>
    <definedName name="APP_FIN_06">'[2]Formato 3'!$G$13</definedName>
    <definedName name="APP_FIN_07">'[2]Formato 3'!$H$13</definedName>
    <definedName name="APP_FIN_08">'[2]Formato 3'!$I$13</definedName>
    <definedName name="APP_FIN_09">'[2]Formato 3'!$J$13</definedName>
    <definedName name="APP_FIN_10">'[2]Formato 3'!$K$13</definedName>
    <definedName name="APP_T10">'[2]Formato 3'!$K$8</definedName>
    <definedName name="APP_T7">'[2]Formato 3'!$H$8</definedName>
    <definedName name="APP_T8">'[2]Formato 3'!$I$8</definedName>
    <definedName name="cbvbcvbcv">'[2]Formato 6 b)'!$B$58</definedName>
    <definedName name="cvbcbvbcvbvc">'[2]Formato 6 b)'!$C$41</definedName>
    <definedName name="cvbcvb">'[2]Formato 6 b)'!$F$40</definedName>
    <definedName name="cvbcvbcbv">'[2]Formato 6 b)'!$D$58</definedName>
    <definedName name="cvbvcbcbvbc">'[2]Formato 6 b)'!$C$9</definedName>
    <definedName name="dsafvzsd">'[3]Info General'!$C$7</definedName>
    <definedName name="dsfdsdsdsdsdsdsdsdsdsdsdsdsdsdsdsdsdsdsdsdsdsdsdsdsdsdsdsdsdsdsdsdsdsds">'[2]Formato 3'!$H$14</definedName>
    <definedName name="dsfsfdsffffffff">'[2]Formato 3'!$I$14</definedName>
    <definedName name="ENTE_PUBLICO_A">'[1]Info General'!$C$7</definedName>
    <definedName name="fdggdfgdgfd">'[2]Formato 3'!$E$8</definedName>
    <definedName name="fdgxfd">'[3]Info General'!$C$7</definedName>
    <definedName name="fdsfdsfdsfdsfdsfdsfdsfdsfdsfdsfdsfds">'[2]Formato 3'!$J$8</definedName>
    <definedName name="fgsgfdfdfzxvzcvczv">'[2]Formato 2'!$C$52</definedName>
    <definedName name="GASTO_E_FIN_02">'[2]Formato 6 b)'!$C$58</definedName>
    <definedName name="GASTO_E_FIN_04">'[2]Formato 6 b)'!$E$58</definedName>
    <definedName name="GASTO_E_FIN_05">'[2]Formato 6 b)'!$F$58</definedName>
    <definedName name="GASTO_E_FIN_06">'[2]Formato 6 b)'!$G$58</definedName>
    <definedName name="GASTO_E_T3">'[2]Formato 6 b)'!$D$41</definedName>
    <definedName name="GASTO_E_T4">'[2]Formato 6 b)'!$E$41</definedName>
    <definedName name="GASTO_E_T5">'[2]Formato 6 b)'!$F$41</definedName>
    <definedName name="GASTO_E_T6">'[2]Formato 6 b)'!$G$41</definedName>
    <definedName name="GASTO_NE_FIN_01">'[2]Formato 6 b)'!$B$40</definedName>
    <definedName name="GASTO_NE_FIN_02">'[2]Formato 6 b)'!$C$40</definedName>
    <definedName name="GASTO_NE_FIN_03">'[2]Formato 6 b)'!$D$40</definedName>
    <definedName name="GASTO_NE_FIN_04">'[2]Formato 6 b)'!$E$40</definedName>
    <definedName name="GASTO_NE_FIN_06">'[2]Formato 6 b)'!$G$40</definedName>
    <definedName name="GASTO_NE_T1">'[2]Formato 6 b)'!$B$9</definedName>
    <definedName name="GASTO_NE_T4">'[2]Formato 6 b)'!$E$9</definedName>
    <definedName name="GASTO_NE_T5">'[2]Formato 6 b)'!$F$9</definedName>
    <definedName name="GASTO_NE_T6">'[2]Formato 6 b)'!$G$9</definedName>
    <definedName name="gfhdhdgh">'[2]Formato 2'!$E$52</definedName>
    <definedName name="MONTO1">'[3]Info General'!$D$18</definedName>
    <definedName name="MONTO2">'[3]Info General'!$E$18</definedName>
    <definedName name="OB_CORTO_PLAZO_FIN_01">'[2]Formato 2'!$B$52</definedName>
    <definedName name="OB_CORTO_PLAZO_FIN_03">'[2]Formato 2'!$D$52</definedName>
    <definedName name="OB_CORTO_PLAZO_FIN_05">'[2]Formato 2'!$F$52</definedName>
    <definedName name="OTROS_FIN_04">'[2]Formato 3'!$E$19</definedName>
    <definedName name="OTROS_FIN_06">'[2]Formato 3'!$G$19</definedName>
    <definedName name="OTROS_FIN_07">'[2]Formato 3'!$H$19</definedName>
    <definedName name="OTROS_FIN_08">'[2]Formato 3'!$I$19</definedName>
    <definedName name="OTROS_FIN_09">'[2]Formato 3'!$J$19</definedName>
    <definedName name="OTROS_FIN_10">'[2]Formato 3'!$K$19</definedName>
    <definedName name="OTROS_T10">'[2]Formato 3'!$K$14</definedName>
    <definedName name="OTROS_T6">'[2]Formato 3'!$G$14</definedName>
    <definedName name="OTROS_T9">'[2]Formato 3'!$J$14</definedName>
    <definedName name="PERIODO_INFORME">'[1]Info General'!$C$14</definedName>
    <definedName name="sadas">'[3]Info General'!$C$7</definedName>
    <definedName name="SALDO_PENDIENTE">'[3]Info General'!$F$18</definedName>
    <definedName name="sdfsdfsfds">'[2]Formato 3'!$E$14</definedName>
    <definedName name="sdfsfsdf">'[2]Formato 3'!$G$8</definedName>
    <definedName name="_xlnm.Print_Titles" localSheetId="0">'Formato 6 a)'!$1:$8</definedName>
    <definedName name="TRIMESTRE">'[3]Info General'!$C$16</definedName>
    <definedName name="ULTIMO">'[1]Info General'!$E$20</definedName>
    <definedName name="ULTIMO_SALDO">'[3]Info General'!$F$20</definedName>
    <definedName name="vcbvbcbdfgfdg">'[2]Formato 6 b)'!$D$9</definedName>
    <definedName name="vcvcbvcbcvb">'[2]Formato 6 b)'!$B$41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7" i="1" l="1"/>
  <c r="G156" i="1"/>
  <c r="G155" i="1"/>
  <c r="G154" i="1"/>
  <c r="G153" i="1"/>
  <c r="G152" i="1"/>
  <c r="G150" i="1" s="1"/>
  <c r="G151" i="1"/>
  <c r="F150" i="1"/>
  <c r="E150" i="1"/>
  <c r="D150" i="1"/>
  <c r="C150" i="1"/>
  <c r="B150" i="1"/>
  <c r="G149" i="1"/>
  <c r="G148" i="1"/>
  <c r="G147" i="1"/>
  <c r="G146" i="1" s="1"/>
  <c r="F146" i="1"/>
  <c r="E146" i="1"/>
  <c r="D146" i="1"/>
  <c r="C146" i="1"/>
  <c r="B146" i="1"/>
  <c r="G145" i="1"/>
  <c r="G144" i="1"/>
  <c r="G143" i="1"/>
  <c r="G142" i="1"/>
  <c r="G141" i="1"/>
  <c r="G140" i="1"/>
  <c r="G139" i="1"/>
  <c r="G138" i="1"/>
  <c r="G137" i="1" s="1"/>
  <c r="F137" i="1"/>
  <c r="E137" i="1"/>
  <c r="D137" i="1"/>
  <c r="C137" i="1"/>
  <c r="B137" i="1"/>
  <c r="G136" i="1"/>
  <c r="G135" i="1"/>
  <c r="G133" i="1" s="1"/>
  <c r="G134" i="1"/>
  <c r="F133" i="1"/>
  <c r="E133" i="1"/>
  <c r="D133" i="1"/>
  <c r="C133" i="1"/>
  <c r="B133" i="1"/>
  <c r="G132" i="1"/>
  <c r="G131" i="1"/>
  <c r="G130" i="1"/>
  <c r="G129" i="1"/>
  <c r="G128" i="1"/>
  <c r="G127" i="1"/>
  <c r="G126" i="1"/>
  <c r="G125" i="1"/>
  <c r="G124" i="1"/>
  <c r="G123" i="1" s="1"/>
  <c r="F123" i="1"/>
  <c r="E123" i="1"/>
  <c r="D123" i="1"/>
  <c r="C123" i="1"/>
  <c r="B123" i="1"/>
  <c r="G122" i="1"/>
  <c r="G121" i="1"/>
  <c r="G120" i="1"/>
  <c r="G119" i="1"/>
  <c r="G118" i="1"/>
  <c r="G117" i="1"/>
  <c r="G116" i="1"/>
  <c r="G115" i="1"/>
  <c r="G114" i="1"/>
  <c r="G113" i="1"/>
  <c r="F113" i="1"/>
  <c r="E113" i="1"/>
  <c r="D113" i="1"/>
  <c r="C113" i="1"/>
  <c r="C84" i="1" s="1"/>
  <c r="B113" i="1"/>
  <c r="G112" i="1"/>
  <c r="G111" i="1"/>
  <c r="G110" i="1"/>
  <c r="G109" i="1"/>
  <c r="G108" i="1"/>
  <c r="G107" i="1"/>
  <c r="G106" i="1"/>
  <c r="G105" i="1"/>
  <c r="G104" i="1"/>
  <c r="G103" i="1" s="1"/>
  <c r="F103" i="1"/>
  <c r="E103" i="1"/>
  <c r="D103" i="1"/>
  <c r="C103" i="1"/>
  <c r="B103" i="1"/>
  <c r="G102" i="1"/>
  <c r="G101" i="1"/>
  <c r="G100" i="1"/>
  <c r="G99" i="1"/>
  <c r="G98" i="1"/>
  <c r="G97" i="1"/>
  <c r="G96" i="1"/>
  <c r="G95" i="1"/>
  <c r="G93" i="1" s="1"/>
  <c r="G94" i="1"/>
  <c r="F93" i="1"/>
  <c r="E93" i="1"/>
  <c r="E84" i="1" s="1"/>
  <c r="D93" i="1"/>
  <c r="C93" i="1"/>
  <c r="B93" i="1"/>
  <c r="G92" i="1"/>
  <c r="G91" i="1"/>
  <c r="G90" i="1"/>
  <c r="G89" i="1"/>
  <c r="G88" i="1"/>
  <c r="G87" i="1"/>
  <c r="G86" i="1"/>
  <c r="G85" i="1" s="1"/>
  <c r="F85" i="1"/>
  <c r="F84" i="1" s="1"/>
  <c r="E85" i="1"/>
  <c r="D85" i="1"/>
  <c r="C85" i="1"/>
  <c r="B85" i="1"/>
  <c r="B84" i="1" s="1"/>
  <c r="D84" i="1"/>
  <c r="G82" i="1"/>
  <c r="G81" i="1"/>
  <c r="G80" i="1"/>
  <c r="G79" i="1"/>
  <c r="G78" i="1"/>
  <c r="G77" i="1"/>
  <c r="G76" i="1"/>
  <c r="G75" i="1" s="1"/>
  <c r="F75" i="1"/>
  <c r="E75" i="1"/>
  <c r="D75" i="1"/>
  <c r="C75" i="1"/>
  <c r="B75" i="1"/>
  <c r="G74" i="1"/>
  <c r="G73" i="1"/>
  <c r="G72" i="1"/>
  <c r="G71" i="1" s="1"/>
  <c r="F71" i="1"/>
  <c r="E71" i="1"/>
  <c r="D71" i="1"/>
  <c r="C71" i="1"/>
  <c r="B71" i="1"/>
  <c r="G70" i="1"/>
  <c r="G69" i="1"/>
  <c r="G67" i="1"/>
  <c r="G66" i="1"/>
  <c r="G65" i="1"/>
  <c r="G64" i="1"/>
  <c r="G63" i="1"/>
  <c r="G62" i="1"/>
  <c r="F62" i="1"/>
  <c r="E62" i="1"/>
  <c r="D62" i="1"/>
  <c r="C62" i="1"/>
  <c r="B62" i="1"/>
  <c r="G61" i="1"/>
  <c r="G60" i="1"/>
  <c r="G59" i="1"/>
  <c r="G58" i="1" s="1"/>
  <c r="F58" i="1"/>
  <c r="E58" i="1"/>
  <c r="D58" i="1"/>
  <c r="C58" i="1"/>
  <c r="B58" i="1"/>
  <c r="G57" i="1"/>
  <c r="G56" i="1"/>
  <c r="G55" i="1"/>
  <c r="G54" i="1"/>
  <c r="G53" i="1"/>
  <c r="G52" i="1"/>
  <c r="G51" i="1"/>
  <c r="G50" i="1"/>
  <c r="G49" i="1"/>
  <c r="G48" i="1"/>
  <c r="F48" i="1"/>
  <c r="E48" i="1"/>
  <c r="D48" i="1"/>
  <c r="C48" i="1"/>
  <c r="B48" i="1"/>
  <c r="G47" i="1"/>
  <c r="G46" i="1"/>
  <c r="G45" i="1"/>
  <c r="G44" i="1"/>
  <c r="G43" i="1"/>
  <c r="G42" i="1"/>
  <c r="G41" i="1"/>
  <c r="G40" i="1"/>
  <c r="G39" i="1"/>
  <c r="G38" i="1" s="1"/>
  <c r="F38" i="1"/>
  <c r="F9" i="1" s="1"/>
  <c r="F159" i="1" s="1"/>
  <c r="E38" i="1"/>
  <c r="D38" i="1"/>
  <c r="C38" i="1"/>
  <c r="B38" i="1"/>
  <c r="B9" i="1" s="1"/>
  <c r="B159" i="1" s="1"/>
  <c r="G37" i="1"/>
  <c r="G36" i="1"/>
  <c r="G35" i="1"/>
  <c r="G34" i="1"/>
  <c r="G33" i="1"/>
  <c r="G32" i="1"/>
  <c r="G31" i="1"/>
  <c r="G30" i="1"/>
  <c r="G28" i="1" s="1"/>
  <c r="G29" i="1"/>
  <c r="F28" i="1"/>
  <c r="E28" i="1"/>
  <c r="D28" i="1"/>
  <c r="C28" i="1"/>
  <c r="B28" i="1"/>
  <c r="G27" i="1"/>
  <c r="G26" i="1"/>
  <c r="G25" i="1"/>
  <c r="G24" i="1"/>
  <c r="G23" i="1"/>
  <c r="G22" i="1"/>
  <c r="G21" i="1"/>
  <c r="G20" i="1"/>
  <c r="G19" i="1"/>
  <c r="G18" i="1" s="1"/>
  <c r="F18" i="1"/>
  <c r="E18" i="1"/>
  <c r="D18" i="1"/>
  <c r="D9" i="1" s="1"/>
  <c r="D159" i="1" s="1"/>
  <c r="C18" i="1"/>
  <c r="B18" i="1"/>
  <c r="G17" i="1"/>
  <c r="G16" i="1"/>
  <c r="G15" i="1"/>
  <c r="G14" i="1"/>
  <c r="G13" i="1"/>
  <c r="G12" i="1"/>
  <c r="G10" i="1" s="1"/>
  <c r="G11" i="1"/>
  <c r="F10" i="1"/>
  <c r="E10" i="1"/>
  <c r="E9" i="1" s="1"/>
  <c r="E159" i="1" s="1"/>
  <c r="D10" i="1"/>
  <c r="C10" i="1"/>
  <c r="B10" i="1"/>
  <c r="C9" i="1"/>
  <c r="C159" i="1" s="1"/>
  <c r="G9" i="1" l="1"/>
  <c r="G84" i="1"/>
  <c r="G159" i="1" l="1"/>
</calcChain>
</file>

<file path=xl/sharedStrings.xml><?xml version="1.0" encoding="utf-8"?>
<sst xmlns="http://schemas.openxmlformats.org/spreadsheetml/2006/main" count="163" uniqueCount="90">
  <si>
    <t>Formato 6 a) Estado Analítico del Ejercicio del Presupuesto de Egresos Detallado - LDF 
                       (Clasificación por Objeto del Gasto)</t>
  </si>
  <si>
    <t>Poder Ejecutivo del Estado de Campeche (a)</t>
  </si>
  <si>
    <t>Estado Analítico del Ejercicio del Presupuesto de Egresos Detallado - LDF</t>
  </si>
  <si>
    <t xml:space="preserve">Clasificación por Objeto del Gasto (Capítulo y Concepto) </t>
  </si>
  <si>
    <t>Del 1 de enero al 31 de marzo de 2021 (b)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</si>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</sst>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[$-1080A]#,##0.00;\(#,##0.00\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rgb="FF000000"/>
      <name val="Courier New"/>
      <family val="3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indent="3"/>
    </xf>
    <xf numFmtId="4" fontId="2" fillId="3" borderId="2" xfId="1" applyNumberFormat="1" applyFont="1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6"/>
    </xf>
    <xf numFmtId="4" fontId="1" fillId="3" borderId="2" xfId="1" applyNumberFormat="1" applyFont="1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9"/>
    </xf>
    <xf numFmtId="4" fontId="1" fillId="3" borderId="2" xfId="1" applyNumberFormat="1" applyFont="1" applyFill="1" applyBorder="1" applyAlignment="1" applyProtection="1">
      <alignment horizontal="right" vertical="center"/>
      <protection locked="0"/>
    </xf>
    <xf numFmtId="4" fontId="1" fillId="3" borderId="2" xfId="1" applyNumberFormat="1" applyFont="1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3"/>
    </xf>
    <xf numFmtId="4" fontId="1" fillId="3" borderId="2" xfId="1" applyNumberFormat="1" applyFont="1" applyFill="1" applyBorder="1" applyAlignment="1">
      <alignment vertical="center"/>
    </xf>
    <xf numFmtId="0" fontId="2" fillId="3" borderId="2" xfId="0" applyFont="1" applyFill="1" applyBorder="1" applyAlignment="1">
      <alignment horizontal="left" vertical="center" indent="3"/>
    </xf>
    <xf numFmtId="0" fontId="0" fillId="3" borderId="2" xfId="0" applyFill="1" applyBorder="1" applyAlignment="1">
      <alignment horizontal="left" indent="9"/>
    </xf>
    <xf numFmtId="0" fontId="0" fillId="3" borderId="5" xfId="0" applyFill="1" applyBorder="1" applyAlignment="1">
      <alignment horizontal="left" vertical="center" indent="9"/>
    </xf>
    <xf numFmtId="4" fontId="1" fillId="3" borderId="5" xfId="1" applyNumberFormat="1" applyFont="1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indent="3"/>
    </xf>
    <xf numFmtId="0" fontId="2" fillId="3" borderId="2" xfId="0" applyFont="1" applyFill="1" applyBorder="1" applyAlignment="1">
      <alignment horizontal="left" indent="3"/>
    </xf>
    <xf numFmtId="0" fontId="0" fillId="0" borderId="5" xfId="0" applyBorder="1" applyAlignment="1">
      <alignment vertical="center"/>
    </xf>
    <xf numFmtId="165" fontId="4" fillId="0" borderId="7" xfId="0" applyNumberFormat="1" applyFont="1" applyFill="1" applyBorder="1" applyAlignment="1">
      <alignment horizontal="right" vertical="center" wrapText="1" readingOrder="1"/>
    </xf>
    <xf numFmtId="0" fontId="0" fillId="0" borderId="3" xfId="0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abilidad/Downloads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DF_31_mar_202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lias/Desktop/Estados%20Financieros/2019%20Reforma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2"/>
      <sheetName val="Formato 3"/>
      <sheetName val="Formato 4"/>
      <sheetName val="Formato 5"/>
      <sheetName val="Formato 6 a)"/>
      <sheetName val="Formato 6 b)"/>
      <sheetName val="Formato 6 c)"/>
      <sheetName val="Formato 6 d)"/>
    </sheetNames>
    <sheetDataSet>
      <sheetData sheetId="0"/>
      <sheetData sheetId="1"/>
      <sheetData sheetId="2">
        <row r="8"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14"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</sheetData>
      <sheetData sheetId="3"/>
      <sheetData sheetId="4"/>
      <sheetData sheetId="5"/>
      <sheetData sheetId="6">
        <row r="9">
          <cell r="B9">
            <v>10597201604</v>
          </cell>
          <cell r="C9">
            <v>709769971.39999998</v>
          </cell>
          <cell r="D9">
            <v>11306971575.4</v>
          </cell>
          <cell r="E9">
            <v>2751525016.1300001</v>
          </cell>
          <cell r="F9">
            <v>2746092482.0900002</v>
          </cell>
          <cell r="G9">
            <v>8555446559.2699995</v>
          </cell>
        </row>
        <row r="41">
          <cell r="B41">
            <v>10857113497</v>
          </cell>
          <cell r="C41">
            <v>716338570.03999996</v>
          </cell>
          <cell r="D41">
            <v>11573452067.040001</v>
          </cell>
          <cell r="E41">
            <v>2473320012.3299999</v>
          </cell>
          <cell r="F41">
            <v>2473320012.3299999</v>
          </cell>
          <cell r="G41">
            <v>9100132054.710001</v>
          </cell>
        </row>
      </sheetData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PODER EJECUTIVO, Gobierno del Estado de Campeche (a)</v>
          </cell>
        </row>
        <row r="16">
          <cell r="C16" t="str">
            <v>Del 1 de enero al 30 de junio de 2019 (b)</v>
          </cell>
        </row>
        <row r="18">
          <cell r="D18" t="str">
            <v>Monto pagado de la inversión al 30 de junio de 2019 (k)</v>
          </cell>
          <cell r="E18" t="str">
            <v>Monto pagado de la inversión actualizado al 30 de junio de 2019 (l)</v>
          </cell>
          <cell r="F18" t="str">
            <v>Saldo pendiente por pagar de la inversión al 30 de junio de 2019 (m = g – l)</v>
          </cell>
        </row>
        <row r="20">
          <cell r="F20" t="str">
            <v>Saldo al 31 de diciembre de 2018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60"/>
  <sheetViews>
    <sheetView tabSelected="1" workbookViewId="0">
      <selection activeCell="A15" sqref="A15"/>
    </sheetView>
  </sheetViews>
  <sheetFormatPr baseColWidth="10" defaultColWidth="0.7109375" defaultRowHeight="15" zeroHeight="1" x14ac:dyDescent="0.25"/>
  <cols>
    <col min="1" max="1" width="102.85546875" customWidth="1"/>
    <col min="2" max="6" width="20.7109375" customWidth="1"/>
    <col min="7" max="7" width="17.5703125" customWidth="1"/>
    <col min="8" max="255" width="11.42578125" hidden="1" customWidth="1"/>
  </cols>
  <sheetData>
    <row r="1" spans="1:7" ht="21" x14ac:dyDescent="0.25">
      <c r="A1" s="1" t="s">
        <v>0</v>
      </c>
      <c r="B1" s="2"/>
      <c r="C1" s="2"/>
      <c r="D1" s="2"/>
      <c r="E1" s="2"/>
      <c r="F1" s="2"/>
      <c r="G1" s="2"/>
    </row>
    <row r="2" spans="1:7" x14ac:dyDescent="0.25">
      <c r="A2" s="3" t="s">
        <v>1</v>
      </c>
      <c r="B2" s="3"/>
      <c r="C2" s="3"/>
      <c r="D2" s="3"/>
      <c r="E2" s="3"/>
      <c r="F2" s="3"/>
      <c r="G2" s="3"/>
    </row>
    <row r="3" spans="1:7" x14ac:dyDescent="0.25">
      <c r="A3" s="4" t="s">
        <v>2</v>
      </c>
      <c r="B3" s="4"/>
      <c r="C3" s="4"/>
      <c r="D3" s="4"/>
      <c r="E3" s="4"/>
      <c r="F3" s="4"/>
      <c r="G3" s="4"/>
    </row>
    <row r="4" spans="1:7" x14ac:dyDescent="0.25">
      <c r="A4" s="4" t="s">
        <v>3</v>
      </c>
      <c r="B4" s="4"/>
      <c r="C4" s="4"/>
      <c r="D4" s="4"/>
      <c r="E4" s="4"/>
      <c r="F4" s="4"/>
      <c r="G4" s="4"/>
    </row>
    <row r="5" spans="1:7" x14ac:dyDescent="0.25">
      <c r="A5" s="5" t="s">
        <v>4</v>
      </c>
      <c r="B5" s="6"/>
      <c r="C5" s="6"/>
      <c r="D5" s="6"/>
      <c r="E5" s="6"/>
      <c r="F5" s="6"/>
      <c r="G5" s="7"/>
    </row>
    <row r="6" spans="1:7" x14ac:dyDescent="0.25">
      <c r="A6" s="8" t="s">
        <v>5</v>
      </c>
      <c r="B6" s="8"/>
      <c r="C6" s="8"/>
      <c r="D6" s="8"/>
      <c r="E6" s="8"/>
      <c r="F6" s="8"/>
      <c r="G6" s="8"/>
    </row>
    <row r="7" spans="1:7" x14ac:dyDescent="0.25">
      <c r="A7" s="9" t="s">
        <v>6</v>
      </c>
      <c r="B7" s="9" t="s">
        <v>7</v>
      </c>
      <c r="C7" s="9"/>
      <c r="D7" s="9"/>
      <c r="E7" s="9"/>
      <c r="F7" s="9"/>
      <c r="G7" s="10" t="s">
        <v>8</v>
      </c>
    </row>
    <row r="8" spans="1:7" ht="30" x14ac:dyDescent="0.25">
      <c r="A8" s="9"/>
      <c r="B8" s="11" t="s">
        <v>9</v>
      </c>
      <c r="C8" s="11" t="s">
        <v>10</v>
      </c>
      <c r="D8" s="11" t="s">
        <v>11</v>
      </c>
      <c r="E8" s="11" t="s">
        <v>12</v>
      </c>
      <c r="F8" s="11" t="s">
        <v>13</v>
      </c>
      <c r="G8" s="9"/>
    </row>
    <row r="9" spans="1:7" x14ac:dyDescent="0.25">
      <c r="A9" s="12" t="s">
        <v>14</v>
      </c>
      <c r="B9" s="13">
        <f t="shared" ref="B9:G9" si="0">SUM(B10,B18,B28,B38,B48,B58,B62,B71,B75)</f>
        <v>10597201604</v>
      </c>
      <c r="C9" s="13">
        <f t="shared" si="0"/>
        <v>709769971.39999998</v>
      </c>
      <c r="D9" s="13">
        <f t="shared" si="0"/>
        <v>11306971575.400002</v>
      </c>
      <c r="E9" s="13">
        <f t="shared" si="0"/>
        <v>2751525016.1300001</v>
      </c>
      <c r="F9" s="13">
        <f t="shared" si="0"/>
        <v>2746092482.0900002</v>
      </c>
      <c r="G9" s="13">
        <f t="shared" si="0"/>
        <v>8555446559.2700005</v>
      </c>
    </row>
    <row r="10" spans="1:7" x14ac:dyDescent="0.25">
      <c r="A10" s="14" t="s">
        <v>15</v>
      </c>
      <c r="B10" s="15">
        <f t="shared" ref="B10:G10" si="1">SUM(B11:B17)</f>
        <v>2369572945</v>
      </c>
      <c r="C10" s="15">
        <f t="shared" si="1"/>
        <v>16379731.509999998</v>
      </c>
      <c r="D10" s="15">
        <f t="shared" si="1"/>
        <v>2385952676.5100002</v>
      </c>
      <c r="E10" s="15">
        <f t="shared" si="1"/>
        <v>469078896.57999998</v>
      </c>
      <c r="F10" s="15">
        <f t="shared" si="1"/>
        <v>469078896.57999998</v>
      </c>
      <c r="G10" s="15">
        <f t="shared" si="1"/>
        <v>1916873779.9299998</v>
      </c>
    </row>
    <row r="11" spans="1:7" x14ac:dyDescent="0.25">
      <c r="A11" s="16" t="s">
        <v>16</v>
      </c>
      <c r="B11" s="15">
        <v>1164646111</v>
      </c>
      <c r="C11" s="15">
        <v>-2625228.13</v>
      </c>
      <c r="D11" s="15">
        <v>1162020882.8699999</v>
      </c>
      <c r="E11" s="15">
        <v>285043117.00999999</v>
      </c>
      <c r="F11" s="15">
        <v>285043117.00999999</v>
      </c>
      <c r="G11" s="15">
        <f t="shared" ref="G11:G17" si="2">D11-E11</f>
        <v>876977765.8599999</v>
      </c>
    </row>
    <row r="12" spans="1:7" x14ac:dyDescent="0.25">
      <c r="A12" s="16" t="s">
        <v>17</v>
      </c>
      <c r="B12" s="15">
        <v>65428112</v>
      </c>
      <c r="C12" s="15">
        <v>4970502.24</v>
      </c>
      <c r="D12" s="15">
        <v>70398614.239999995</v>
      </c>
      <c r="E12" s="15">
        <v>13505564.08</v>
      </c>
      <c r="F12" s="15">
        <v>13505564.08</v>
      </c>
      <c r="G12" s="15">
        <f t="shared" si="2"/>
        <v>56893050.159999996</v>
      </c>
    </row>
    <row r="13" spans="1:7" x14ac:dyDescent="0.25">
      <c r="A13" s="16" t="s">
        <v>18</v>
      </c>
      <c r="B13" s="15">
        <v>585442185</v>
      </c>
      <c r="C13" s="15">
        <v>9308689.1099999994</v>
      </c>
      <c r="D13" s="15">
        <v>594750874.11000001</v>
      </c>
      <c r="E13" s="15">
        <v>63059698.979999997</v>
      </c>
      <c r="F13" s="15">
        <v>63059698.979999997</v>
      </c>
      <c r="G13" s="15">
        <f t="shared" si="2"/>
        <v>531691175.13</v>
      </c>
    </row>
    <row r="14" spans="1:7" x14ac:dyDescent="0.25">
      <c r="A14" s="16" t="s">
        <v>19</v>
      </c>
      <c r="B14" s="15">
        <v>548716061</v>
      </c>
      <c r="C14" s="15">
        <v>-7691.26</v>
      </c>
      <c r="D14" s="15">
        <v>548708369.74000001</v>
      </c>
      <c r="E14" s="15">
        <v>102737056.95999999</v>
      </c>
      <c r="F14" s="15">
        <v>102737056.95999999</v>
      </c>
      <c r="G14" s="15">
        <f t="shared" si="2"/>
        <v>445971312.78000003</v>
      </c>
    </row>
    <row r="15" spans="1:7" x14ac:dyDescent="0.25">
      <c r="A15" s="16" t="s">
        <v>20</v>
      </c>
      <c r="B15" s="15">
        <v>0</v>
      </c>
      <c r="C15" s="15">
        <v>4733459.55</v>
      </c>
      <c r="D15" s="15">
        <v>4733459.55</v>
      </c>
      <c r="E15" s="15">
        <v>4733459.55</v>
      </c>
      <c r="F15" s="15">
        <v>4733459.55</v>
      </c>
      <c r="G15" s="15">
        <f t="shared" si="2"/>
        <v>0</v>
      </c>
    </row>
    <row r="16" spans="1:7" x14ac:dyDescent="0.25">
      <c r="A16" s="16" t="s">
        <v>21</v>
      </c>
      <c r="B16" s="15">
        <v>5340476</v>
      </c>
      <c r="C16" s="15">
        <v>0</v>
      </c>
      <c r="D16" s="15">
        <v>5340476</v>
      </c>
      <c r="E16" s="15">
        <v>0</v>
      </c>
      <c r="F16" s="15">
        <v>0</v>
      </c>
      <c r="G16" s="15">
        <f t="shared" si="2"/>
        <v>5340476</v>
      </c>
    </row>
    <row r="17" spans="1:7" x14ac:dyDescent="0.25">
      <c r="A17" s="16" t="s">
        <v>22</v>
      </c>
      <c r="B17" s="15">
        <v>0</v>
      </c>
      <c r="C17" s="15">
        <v>0</v>
      </c>
      <c r="D17" s="15">
        <v>0</v>
      </c>
      <c r="E17" s="15">
        <v>0</v>
      </c>
      <c r="F17" s="15">
        <v>0</v>
      </c>
      <c r="G17" s="15">
        <f t="shared" si="2"/>
        <v>0</v>
      </c>
    </row>
    <row r="18" spans="1:7" x14ac:dyDescent="0.25">
      <c r="A18" s="14" t="s">
        <v>23</v>
      </c>
      <c r="B18" s="15">
        <f t="shared" ref="B18:G18" si="3">SUM(B19:B27)</f>
        <v>345701292</v>
      </c>
      <c r="C18" s="15">
        <f t="shared" si="3"/>
        <v>34203992.270000003</v>
      </c>
      <c r="D18" s="15">
        <f t="shared" si="3"/>
        <v>379905284.27000004</v>
      </c>
      <c r="E18" s="15">
        <f t="shared" si="3"/>
        <v>85285272.249999985</v>
      </c>
      <c r="F18" s="15">
        <f t="shared" si="3"/>
        <v>85270118.790000007</v>
      </c>
      <c r="G18" s="15">
        <f t="shared" si="3"/>
        <v>294620012.01999998</v>
      </c>
    </row>
    <row r="19" spans="1:7" x14ac:dyDescent="0.25">
      <c r="A19" s="16" t="s">
        <v>24</v>
      </c>
      <c r="B19" s="15">
        <v>81028542</v>
      </c>
      <c r="C19" s="15">
        <v>24638242.859999999</v>
      </c>
      <c r="D19" s="15">
        <v>105666784.86</v>
      </c>
      <c r="E19" s="15">
        <v>30386091.859999999</v>
      </c>
      <c r="F19" s="15">
        <v>30383966.739999998</v>
      </c>
      <c r="G19" s="15">
        <f>D19-E19</f>
        <v>75280693</v>
      </c>
    </row>
    <row r="20" spans="1:7" x14ac:dyDescent="0.25">
      <c r="A20" s="16" t="s">
        <v>25</v>
      </c>
      <c r="B20" s="15">
        <v>48216811</v>
      </c>
      <c r="C20" s="15">
        <v>1530088.26</v>
      </c>
      <c r="D20" s="15">
        <v>49746899.259999998</v>
      </c>
      <c r="E20" s="15">
        <v>11258349.060000001</v>
      </c>
      <c r="F20" s="15">
        <v>11248966.210000001</v>
      </c>
      <c r="G20" s="15">
        <f t="shared" ref="G20:G27" si="4">D20-E20</f>
        <v>38488550.199999996</v>
      </c>
    </row>
    <row r="21" spans="1:7" x14ac:dyDescent="0.25">
      <c r="A21" s="16" t="s">
        <v>26</v>
      </c>
      <c r="B21" s="15">
        <v>744019</v>
      </c>
      <c r="C21" s="15">
        <v>-3100</v>
      </c>
      <c r="D21" s="15">
        <v>740919</v>
      </c>
      <c r="E21" s="15">
        <v>0</v>
      </c>
      <c r="F21" s="15">
        <v>0</v>
      </c>
      <c r="G21" s="15">
        <f t="shared" si="4"/>
        <v>740919</v>
      </c>
    </row>
    <row r="22" spans="1:7" x14ac:dyDescent="0.25">
      <c r="A22" s="16" t="s">
        <v>27</v>
      </c>
      <c r="B22" s="15">
        <v>5667811</v>
      </c>
      <c r="C22" s="15">
        <v>1926392.6</v>
      </c>
      <c r="D22" s="15">
        <v>7594203.5999999996</v>
      </c>
      <c r="E22" s="15">
        <v>2028344.93</v>
      </c>
      <c r="F22" s="15">
        <v>2028344.93</v>
      </c>
      <c r="G22" s="15">
        <f t="shared" si="4"/>
        <v>5565858.6699999999</v>
      </c>
    </row>
    <row r="23" spans="1:7" x14ac:dyDescent="0.25">
      <c r="A23" s="16" t="s">
        <v>28</v>
      </c>
      <c r="B23" s="15">
        <v>47590235</v>
      </c>
      <c r="C23" s="15">
        <v>3798200.14</v>
      </c>
      <c r="D23" s="15">
        <v>51388435.140000001</v>
      </c>
      <c r="E23" s="15">
        <v>14089614.5</v>
      </c>
      <c r="F23" s="15">
        <v>14089614.5</v>
      </c>
      <c r="G23" s="15">
        <f t="shared" si="4"/>
        <v>37298820.640000001</v>
      </c>
    </row>
    <row r="24" spans="1:7" x14ac:dyDescent="0.25">
      <c r="A24" s="16" t="s">
        <v>29</v>
      </c>
      <c r="B24" s="15">
        <v>140253990</v>
      </c>
      <c r="C24" s="15">
        <v>761216.43</v>
      </c>
      <c r="D24" s="15">
        <v>141015206.43000001</v>
      </c>
      <c r="E24" s="15">
        <v>22581351.23</v>
      </c>
      <c r="F24" s="15">
        <v>22578970.140000001</v>
      </c>
      <c r="G24" s="15">
        <f t="shared" si="4"/>
        <v>118433855.2</v>
      </c>
    </row>
    <row r="25" spans="1:7" x14ac:dyDescent="0.25">
      <c r="A25" s="16" t="s">
        <v>30</v>
      </c>
      <c r="B25" s="15">
        <v>4421289</v>
      </c>
      <c r="C25" s="15">
        <v>-576080.02</v>
      </c>
      <c r="D25" s="15">
        <v>3845208.98</v>
      </c>
      <c r="E25" s="15">
        <v>376619.02</v>
      </c>
      <c r="F25" s="15">
        <v>376619.02</v>
      </c>
      <c r="G25" s="15">
        <f t="shared" si="4"/>
        <v>3468589.96</v>
      </c>
    </row>
    <row r="26" spans="1:7" x14ac:dyDescent="0.25">
      <c r="A26" s="16" t="s">
        <v>31</v>
      </c>
      <c r="B26" s="15">
        <v>332690</v>
      </c>
      <c r="C26" s="15">
        <v>115449.71</v>
      </c>
      <c r="D26" s="15">
        <v>448139.71</v>
      </c>
      <c r="E26" s="15">
        <v>146449.71</v>
      </c>
      <c r="F26" s="15">
        <v>146449.71</v>
      </c>
      <c r="G26" s="15">
        <f t="shared" si="4"/>
        <v>301690</v>
      </c>
    </row>
    <row r="27" spans="1:7" x14ac:dyDescent="0.25">
      <c r="A27" s="16" t="s">
        <v>32</v>
      </c>
      <c r="B27" s="15">
        <v>17445905</v>
      </c>
      <c r="C27" s="15">
        <v>2013582.29</v>
      </c>
      <c r="D27" s="15">
        <v>19459487.289999999</v>
      </c>
      <c r="E27" s="15">
        <v>4418451.9400000004</v>
      </c>
      <c r="F27" s="15">
        <v>4417187.54</v>
      </c>
      <c r="G27" s="15">
        <f t="shared" si="4"/>
        <v>15041035.349999998</v>
      </c>
    </row>
    <row r="28" spans="1:7" x14ac:dyDescent="0.25">
      <c r="A28" s="14" t="s">
        <v>33</v>
      </c>
      <c r="B28" s="15">
        <f t="shared" ref="B28:G28" si="5">SUM(B29:B37)</f>
        <v>929174333</v>
      </c>
      <c r="C28" s="15">
        <f t="shared" si="5"/>
        <v>430833.94999999925</v>
      </c>
      <c r="D28" s="15">
        <f t="shared" si="5"/>
        <v>929605166.95000005</v>
      </c>
      <c r="E28" s="15">
        <f t="shared" si="5"/>
        <v>206416192.5</v>
      </c>
      <c r="F28" s="15">
        <f t="shared" si="5"/>
        <v>201937991.03</v>
      </c>
      <c r="G28" s="15">
        <f t="shared" si="5"/>
        <v>723188974.44999993</v>
      </c>
    </row>
    <row r="29" spans="1:7" x14ac:dyDescent="0.25">
      <c r="A29" s="16" t="s">
        <v>34</v>
      </c>
      <c r="B29" s="15">
        <v>67400713</v>
      </c>
      <c r="C29" s="15">
        <v>-182419.27</v>
      </c>
      <c r="D29" s="15">
        <v>67218293.730000004</v>
      </c>
      <c r="E29" s="15">
        <v>12209892.85</v>
      </c>
      <c r="F29" s="15">
        <v>12209892.85</v>
      </c>
      <c r="G29" s="15">
        <f>D29-E29</f>
        <v>55008400.880000003</v>
      </c>
    </row>
    <row r="30" spans="1:7" x14ac:dyDescent="0.25">
      <c r="A30" s="16" t="s">
        <v>35</v>
      </c>
      <c r="B30" s="15">
        <v>121707962</v>
      </c>
      <c r="C30" s="15">
        <v>123512.29</v>
      </c>
      <c r="D30" s="15">
        <v>121831474.29000001</v>
      </c>
      <c r="E30" s="15">
        <v>21991964.07</v>
      </c>
      <c r="F30" s="15">
        <v>21850630.109999999</v>
      </c>
      <c r="G30" s="15">
        <f t="shared" ref="G30:G37" si="6">D30-E30</f>
        <v>99839510.219999999</v>
      </c>
    </row>
    <row r="31" spans="1:7" x14ac:dyDescent="0.25">
      <c r="A31" s="16" t="s">
        <v>36</v>
      </c>
      <c r="B31" s="15">
        <v>153317891</v>
      </c>
      <c r="C31" s="15">
        <v>6715806.6200000001</v>
      </c>
      <c r="D31" s="15">
        <v>160033697.62</v>
      </c>
      <c r="E31" s="15">
        <v>50361159.810000002</v>
      </c>
      <c r="F31" s="15">
        <v>50361159.810000002</v>
      </c>
      <c r="G31" s="15">
        <f t="shared" si="6"/>
        <v>109672537.81</v>
      </c>
    </row>
    <row r="32" spans="1:7" x14ac:dyDescent="0.25">
      <c r="A32" s="16" t="s">
        <v>37</v>
      </c>
      <c r="B32" s="15">
        <v>39997947</v>
      </c>
      <c r="C32" s="15">
        <v>-8672953.4900000002</v>
      </c>
      <c r="D32" s="15">
        <v>31324993.510000002</v>
      </c>
      <c r="E32" s="15">
        <v>4807000.3499999996</v>
      </c>
      <c r="F32" s="15">
        <v>4807000.3499999996</v>
      </c>
      <c r="G32" s="15">
        <f t="shared" si="6"/>
        <v>26517993.160000004</v>
      </c>
    </row>
    <row r="33" spans="1:7" x14ac:dyDescent="0.25">
      <c r="A33" s="16" t="s">
        <v>38</v>
      </c>
      <c r="B33" s="15">
        <v>137694850</v>
      </c>
      <c r="C33" s="15">
        <v>-7062525.1100000003</v>
      </c>
      <c r="D33" s="15">
        <v>130632324.89</v>
      </c>
      <c r="E33" s="15">
        <v>17882487.609999999</v>
      </c>
      <c r="F33" s="15">
        <v>17880072.989999998</v>
      </c>
      <c r="G33" s="15">
        <f t="shared" si="6"/>
        <v>112749837.28</v>
      </c>
    </row>
    <row r="34" spans="1:7" x14ac:dyDescent="0.25">
      <c r="A34" s="16" t="s">
        <v>39</v>
      </c>
      <c r="B34" s="15">
        <v>180053830</v>
      </c>
      <c r="C34" s="15">
        <v>32635981.98</v>
      </c>
      <c r="D34" s="15">
        <v>212689811.97999999</v>
      </c>
      <c r="E34" s="15">
        <v>67792738.590000004</v>
      </c>
      <c r="F34" s="15">
        <v>67792738.590000004</v>
      </c>
      <c r="G34" s="15">
        <f t="shared" si="6"/>
        <v>144897073.38999999</v>
      </c>
    </row>
    <row r="35" spans="1:7" x14ac:dyDescent="0.25">
      <c r="A35" s="16" t="s">
        <v>40</v>
      </c>
      <c r="B35" s="15">
        <v>16848313</v>
      </c>
      <c r="C35" s="15">
        <v>-956435.43</v>
      </c>
      <c r="D35" s="15">
        <v>15891877.57</v>
      </c>
      <c r="E35" s="15">
        <v>2354563.6800000002</v>
      </c>
      <c r="F35" s="15">
        <v>2353519.6800000002</v>
      </c>
      <c r="G35" s="15">
        <f t="shared" si="6"/>
        <v>13537313.890000001</v>
      </c>
    </row>
    <row r="36" spans="1:7" x14ac:dyDescent="0.25">
      <c r="A36" s="16" t="s">
        <v>41</v>
      </c>
      <c r="B36" s="15">
        <v>75590344</v>
      </c>
      <c r="C36" s="15">
        <v>-8946529.8000000007</v>
      </c>
      <c r="D36" s="15">
        <v>66643814.200000003</v>
      </c>
      <c r="E36" s="15">
        <v>8268534.4100000001</v>
      </c>
      <c r="F36" s="15">
        <v>8268534.4100000001</v>
      </c>
      <c r="G36" s="15">
        <f t="shared" si="6"/>
        <v>58375279.790000007</v>
      </c>
    </row>
    <row r="37" spans="1:7" x14ac:dyDescent="0.25">
      <c r="A37" s="16" t="s">
        <v>42</v>
      </c>
      <c r="B37" s="15">
        <v>136562483</v>
      </c>
      <c r="C37" s="15">
        <v>-13223603.84</v>
      </c>
      <c r="D37" s="15">
        <v>123338879.16</v>
      </c>
      <c r="E37" s="15">
        <v>20747851.129999999</v>
      </c>
      <c r="F37" s="15">
        <v>16414442.24</v>
      </c>
      <c r="G37" s="15">
        <f t="shared" si="6"/>
        <v>102591028.03</v>
      </c>
    </row>
    <row r="38" spans="1:7" x14ac:dyDescent="0.25">
      <c r="A38" s="14" t="s">
        <v>43</v>
      </c>
      <c r="B38" s="15">
        <f t="shared" ref="B38:G38" si="7">SUM(B39:B47)</f>
        <v>3807854993</v>
      </c>
      <c r="C38" s="15">
        <f t="shared" si="7"/>
        <v>226508126.95000002</v>
      </c>
      <c r="D38" s="15">
        <f t="shared" si="7"/>
        <v>4034363119.9500003</v>
      </c>
      <c r="E38" s="15">
        <f t="shared" si="7"/>
        <v>1053212509.5899999</v>
      </c>
      <c r="F38" s="15">
        <f t="shared" si="7"/>
        <v>1052273330.4799999</v>
      </c>
      <c r="G38" s="15">
        <f t="shared" si="7"/>
        <v>2981150610.3600006</v>
      </c>
    </row>
    <row r="39" spans="1:7" x14ac:dyDescent="0.25">
      <c r="A39" s="16" t="s">
        <v>44</v>
      </c>
      <c r="B39" s="15">
        <v>996368321</v>
      </c>
      <c r="C39" s="15">
        <v>98163621.709999993</v>
      </c>
      <c r="D39" s="15">
        <v>1094531942.71</v>
      </c>
      <c r="E39" s="15">
        <v>379220666.64999998</v>
      </c>
      <c r="F39" s="15">
        <v>379220666.64999998</v>
      </c>
      <c r="G39" s="15">
        <f>D39-E39</f>
        <v>715311276.06000006</v>
      </c>
    </row>
    <row r="40" spans="1:7" x14ac:dyDescent="0.25">
      <c r="A40" s="16" t="s">
        <v>45</v>
      </c>
      <c r="B40" s="15">
        <v>2384543870</v>
      </c>
      <c r="C40" s="15">
        <v>101960873.53</v>
      </c>
      <c r="D40" s="15">
        <v>2486504743.5300002</v>
      </c>
      <c r="E40" s="15">
        <v>569517644.27999997</v>
      </c>
      <c r="F40" s="15">
        <v>568578465.16999996</v>
      </c>
      <c r="G40" s="15">
        <f t="shared" ref="G40:G47" si="8">D40-E40</f>
        <v>1916987099.2500002</v>
      </c>
    </row>
    <row r="41" spans="1:7" x14ac:dyDescent="0.25">
      <c r="A41" s="16" t="s">
        <v>46</v>
      </c>
      <c r="B41" s="15">
        <v>60000000</v>
      </c>
      <c r="C41" s="15">
        <v>0</v>
      </c>
      <c r="D41" s="15">
        <v>60000000</v>
      </c>
      <c r="E41" s="15">
        <v>0</v>
      </c>
      <c r="F41" s="15">
        <v>0</v>
      </c>
      <c r="G41" s="15">
        <f t="shared" si="8"/>
        <v>60000000</v>
      </c>
    </row>
    <row r="42" spans="1:7" x14ac:dyDescent="0.25">
      <c r="A42" s="16" t="s">
        <v>47</v>
      </c>
      <c r="B42" s="15">
        <v>318671806</v>
      </c>
      <c r="C42" s="15">
        <v>26383631.710000001</v>
      </c>
      <c r="D42" s="15">
        <v>345055437.70999998</v>
      </c>
      <c r="E42" s="15">
        <v>94396198.659999996</v>
      </c>
      <c r="F42" s="15">
        <v>94396198.659999996</v>
      </c>
      <c r="G42" s="15">
        <f t="shared" si="8"/>
        <v>250659239.04999998</v>
      </c>
    </row>
    <row r="43" spans="1:7" x14ac:dyDescent="0.25">
      <c r="A43" s="16" t="s">
        <v>48</v>
      </c>
      <c r="B43" s="15">
        <v>0</v>
      </c>
      <c r="C43" s="15">
        <v>0</v>
      </c>
      <c r="D43" s="15">
        <v>0</v>
      </c>
      <c r="E43" s="15">
        <v>0</v>
      </c>
      <c r="F43" s="15">
        <v>0</v>
      </c>
      <c r="G43" s="15">
        <f t="shared" si="8"/>
        <v>0</v>
      </c>
    </row>
    <row r="44" spans="1:7" x14ac:dyDescent="0.25">
      <c r="A44" s="16" t="s">
        <v>49</v>
      </c>
      <c r="B44" s="15">
        <v>47151000</v>
      </c>
      <c r="C44" s="15">
        <v>0</v>
      </c>
      <c r="D44" s="15">
        <v>47151000</v>
      </c>
      <c r="E44" s="15">
        <v>10078000</v>
      </c>
      <c r="F44" s="15">
        <v>10078000</v>
      </c>
      <c r="G44" s="15">
        <f t="shared" si="8"/>
        <v>37073000</v>
      </c>
    </row>
    <row r="45" spans="1:7" x14ac:dyDescent="0.25">
      <c r="A45" s="16" t="s">
        <v>50</v>
      </c>
      <c r="B45" s="15">
        <v>1119996</v>
      </c>
      <c r="C45" s="15">
        <v>0</v>
      </c>
      <c r="D45" s="15">
        <v>1119996</v>
      </c>
      <c r="E45" s="15">
        <v>0</v>
      </c>
      <c r="F45" s="15">
        <v>0</v>
      </c>
      <c r="G45" s="15">
        <f t="shared" si="8"/>
        <v>1119996</v>
      </c>
    </row>
    <row r="46" spans="1:7" x14ac:dyDescent="0.25">
      <c r="A46" s="16" t="s">
        <v>51</v>
      </c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f t="shared" si="8"/>
        <v>0</v>
      </c>
    </row>
    <row r="47" spans="1:7" x14ac:dyDescent="0.25">
      <c r="A47" s="16" t="s">
        <v>52</v>
      </c>
      <c r="B47" s="15">
        <v>0</v>
      </c>
      <c r="C47" s="15">
        <v>0</v>
      </c>
      <c r="D47" s="15">
        <v>0</v>
      </c>
      <c r="E47" s="15">
        <v>0</v>
      </c>
      <c r="F47" s="15">
        <v>0</v>
      </c>
      <c r="G47" s="15">
        <f t="shared" si="8"/>
        <v>0</v>
      </c>
    </row>
    <row r="48" spans="1:7" x14ac:dyDescent="0.25">
      <c r="A48" s="14" t="s">
        <v>53</v>
      </c>
      <c r="B48" s="15">
        <f t="shared" ref="B48:G48" si="9">SUM(B49:B57)</f>
        <v>6755129</v>
      </c>
      <c r="C48" s="15">
        <f t="shared" si="9"/>
        <v>8887279.5600000005</v>
      </c>
      <c r="D48" s="15">
        <f t="shared" si="9"/>
        <v>15642408.560000001</v>
      </c>
      <c r="E48" s="15">
        <f t="shared" si="9"/>
        <v>778646.14</v>
      </c>
      <c r="F48" s="15">
        <f t="shared" si="9"/>
        <v>778646.14</v>
      </c>
      <c r="G48" s="15">
        <f t="shared" si="9"/>
        <v>14863762.420000002</v>
      </c>
    </row>
    <row r="49" spans="1:7" x14ac:dyDescent="0.25">
      <c r="A49" s="16" t="s">
        <v>54</v>
      </c>
      <c r="B49" s="15">
        <v>2561029</v>
      </c>
      <c r="C49" s="15">
        <v>-98097.86</v>
      </c>
      <c r="D49" s="15">
        <v>2462931.14</v>
      </c>
      <c r="E49" s="15">
        <v>95838.68</v>
      </c>
      <c r="F49" s="15">
        <v>95838.68</v>
      </c>
      <c r="G49" s="15">
        <f>D49-E49</f>
        <v>2367092.46</v>
      </c>
    </row>
    <row r="50" spans="1:7" x14ac:dyDescent="0.25">
      <c r="A50" s="16" t="s">
        <v>55</v>
      </c>
      <c r="B50" s="15">
        <v>30000</v>
      </c>
      <c r="C50" s="15">
        <v>188130</v>
      </c>
      <c r="D50" s="15">
        <v>218130</v>
      </c>
      <c r="E50" s="15">
        <v>0</v>
      </c>
      <c r="F50" s="15">
        <v>0</v>
      </c>
      <c r="G50" s="15">
        <f t="shared" ref="G50:G57" si="10">D50-E50</f>
        <v>218130</v>
      </c>
    </row>
    <row r="51" spans="1:7" x14ac:dyDescent="0.25">
      <c r="A51" s="16" t="s">
        <v>56</v>
      </c>
      <c r="B51" s="15">
        <v>0</v>
      </c>
      <c r="C51" s="15">
        <v>0</v>
      </c>
      <c r="D51" s="15">
        <v>0</v>
      </c>
      <c r="E51" s="15">
        <v>0</v>
      </c>
      <c r="F51" s="15">
        <v>0</v>
      </c>
      <c r="G51" s="15">
        <f t="shared" si="10"/>
        <v>0</v>
      </c>
    </row>
    <row r="52" spans="1:7" x14ac:dyDescent="0.25">
      <c r="A52" s="16" t="s">
        <v>57</v>
      </c>
      <c r="B52" s="15">
        <v>3820000</v>
      </c>
      <c r="C52" s="15">
        <v>7113818.9500000002</v>
      </c>
      <c r="D52" s="15">
        <v>10933818.949999999</v>
      </c>
      <c r="E52" s="15">
        <v>226672.95</v>
      </c>
      <c r="F52" s="15">
        <v>226672.95</v>
      </c>
      <c r="G52" s="15">
        <f t="shared" si="10"/>
        <v>10707146</v>
      </c>
    </row>
    <row r="53" spans="1:7" x14ac:dyDescent="0.25">
      <c r="A53" s="16" t="s">
        <v>58</v>
      </c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f t="shared" si="10"/>
        <v>0</v>
      </c>
    </row>
    <row r="54" spans="1:7" x14ac:dyDescent="0.25">
      <c r="A54" s="16" t="s">
        <v>59</v>
      </c>
      <c r="B54" s="15">
        <v>0</v>
      </c>
      <c r="C54" s="15">
        <v>666520</v>
      </c>
      <c r="D54" s="15">
        <v>666520</v>
      </c>
      <c r="E54" s="15">
        <v>0</v>
      </c>
      <c r="F54" s="15">
        <v>0</v>
      </c>
      <c r="G54" s="15">
        <f t="shared" si="10"/>
        <v>666520</v>
      </c>
    </row>
    <row r="55" spans="1:7" x14ac:dyDescent="0.25">
      <c r="A55" s="16" t="s">
        <v>60</v>
      </c>
      <c r="B55" s="15">
        <v>0</v>
      </c>
      <c r="C55" s="15">
        <v>0</v>
      </c>
      <c r="D55" s="15">
        <v>0</v>
      </c>
      <c r="E55" s="15">
        <v>0</v>
      </c>
      <c r="F55" s="15">
        <v>0</v>
      </c>
      <c r="G55" s="15">
        <f t="shared" si="10"/>
        <v>0</v>
      </c>
    </row>
    <row r="56" spans="1:7" x14ac:dyDescent="0.25">
      <c r="A56" s="16" t="s">
        <v>61</v>
      </c>
      <c r="B56" s="15">
        <v>0</v>
      </c>
      <c r="C56" s="15">
        <v>0</v>
      </c>
      <c r="D56" s="15">
        <v>0</v>
      </c>
      <c r="E56" s="15">
        <v>0</v>
      </c>
      <c r="F56" s="15">
        <v>0</v>
      </c>
      <c r="G56" s="15">
        <f t="shared" si="10"/>
        <v>0</v>
      </c>
    </row>
    <row r="57" spans="1:7" x14ac:dyDescent="0.25">
      <c r="A57" s="16" t="s">
        <v>62</v>
      </c>
      <c r="B57" s="15">
        <v>344100</v>
      </c>
      <c r="C57" s="15">
        <v>1016908.47</v>
      </c>
      <c r="D57" s="15">
        <v>1361008.47</v>
      </c>
      <c r="E57" s="15">
        <v>456134.51</v>
      </c>
      <c r="F57" s="15">
        <v>456134.51</v>
      </c>
      <c r="G57" s="15">
        <f t="shared" si="10"/>
        <v>904873.96</v>
      </c>
    </row>
    <row r="58" spans="1:7" x14ac:dyDescent="0.25">
      <c r="A58" s="14" t="s">
        <v>63</v>
      </c>
      <c r="B58" s="15">
        <f t="shared" ref="B58:G58" si="11">SUM(B59:B61)</f>
        <v>42624092</v>
      </c>
      <c r="C58" s="15">
        <f t="shared" si="11"/>
        <v>227836067.40000001</v>
      </c>
      <c r="D58" s="15">
        <f t="shared" si="11"/>
        <v>270460159.40000004</v>
      </c>
      <c r="E58" s="15">
        <f t="shared" si="11"/>
        <v>7898027.21</v>
      </c>
      <c r="F58" s="15">
        <f t="shared" si="11"/>
        <v>7898027.21</v>
      </c>
      <c r="G58" s="15">
        <f t="shared" si="11"/>
        <v>262562132.19000003</v>
      </c>
    </row>
    <row r="59" spans="1:7" x14ac:dyDescent="0.25">
      <c r="A59" s="16" t="s">
        <v>64</v>
      </c>
      <c r="B59" s="15">
        <v>42624092</v>
      </c>
      <c r="C59" s="15">
        <v>227454138.36000001</v>
      </c>
      <c r="D59" s="15">
        <v>270078230.36000001</v>
      </c>
      <c r="E59" s="15">
        <v>7516098.1699999999</v>
      </c>
      <c r="F59" s="15">
        <v>7516098.1699999999</v>
      </c>
      <c r="G59" s="15">
        <f>D59-E59</f>
        <v>262562132.19000003</v>
      </c>
    </row>
    <row r="60" spans="1:7" x14ac:dyDescent="0.25">
      <c r="A60" s="16" t="s">
        <v>65</v>
      </c>
      <c r="B60" s="15">
        <v>0</v>
      </c>
      <c r="C60" s="15">
        <v>381929.04</v>
      </c>
      <c r="D60" s="15">
        <v>381929.04</v>
      </c>
      <c r="E60" s="15">
        <v>381929.04</v>
      </c>
      <c r="F60" s="15">
        <v>381929.04</v>
      </c>
      <c r="G60" s="15">
        <f>D60-E60</f>
        <v>0</v>
      </c>
    </row>
    <row r="61" spans="1:7" x14ac:dyDescent="0.25">
      <c r="A61" s="16" t="s">
        <v>66</v>
      </c>
      <c r="B61" s="15">
        <v>0</v>
      </c>
      <c r="C61" s="15">
        <v>0</v>
      </c>
      <c r="D61" s="15">
        <v>0</v>
      </c>
      <c r="E61" s="15">
        <v>0</v>
      </c>
      <c r="F61" s="15">
        <v>0</v>
      </c>
      <c r="G61" s="15">
        <f>D61-E61</f>
        <v>0</v>
      </c>
    </row>
    <row r="62" spans="1:7" x14ac:dyDescent="0.25">
      <c r="A62" s="14" t="s">
        <v>67</v>
      </c>
      <c r="B62" s="15">
        <f t="shared" ref="B62:G62" si="12">SUM(B63:B67,B69:B70)</f>
        <v>13488631</v>
      </c>
      <c r="C62" s="15">
        <f t="shared" si="12"/>
        <v>75172601.909999996</v>
      </c>
      <c r="D62" s="15">
        <f t="shared" si="12"/>
        <v>88661232.909999996</v>
      </c>
      <c r="E62" s="15">
        <f t="shared" si="12"/>
        <v>77483314.530000001</v>
      </c>
      <c r="F62" s="15">
        <f t="shared" si="12"/>
        <v>77483314.530000001</v>
      </c>
      <c r="G62" s="15">
        <f t="shared" si="12"/>
        <v>11177918.380000001</v>
      </c>
    </row>
    <row r="63" spans="1:7" x14ac:dyDescent="0.25">
      <c r="A63" s="16" t="s">
        <v>68</v>
      </c>
      <c r="B63" s="15">
        <v>0</v>
      </c>
      <c r="C63" s="15">
        <v>0</v>
      </c>
      <c r="D63" s="15">
        <v>0</v>
      </c>
      <c r="E63" s="15">
        <v>0</v>
      </c>
      <c r="F63" s="15">
        <v>0</v>
      </c>
      <c r="G63" s="15">
        <f>D63-E63</f>
        <v>0</v>
      </c>
    </row>
    <row r="64" spans="1:7" x14ac:dyDescent="0.25">
      <c r="A64" s="16" t="s">
        <v>69</v>
      </c>
      <c r="B64" s="15">
        <v>0</v>
      </c>
      <c r="C64" s="15">
        <v>0</v>
      </c>
      <c r="D64" s="15">
        <v>0</v>
      </c>
      <c r="E64" s="15">
        <v>0</v>
      </c>
      <c r="F64" s="15">
        <v>0</v>
      </c>
      <c r="G64" s="15">
        <f t="shared" ref="G64:G70" si="13">D64-E64</f>
        <v>0</v>
      </c>
    </row>
    <row r="65" spans="1:7" x14ac:dyDescent="0.25">
      <c r="A65" s="16" t="s">
        <v>70</v>
      </c>
      <c r="B65" s="15">
        <v>0</v>
      </c>
      <c r="C65" s="15">
        <v>0</v>
      </c>
      <c r="D65" s="15">
        <v>0</v>
      </c>
      <c r="E65" s="15">
        <v>0</v>
      </c>
      <c r="F65" s="15">
        <v>0</v>
      </c>
      <c r="G65" s="15">
        <f t="shared" si="13"/>
        <v>0</v>
      </c>
    </row>
    <row r="66" spans="1:7" x14ac:dyDescent="0.25">
      <c r="A66" s="16" t="s">
        <v>71</v>
      </c>
      <c r="B66" s="15">
        <v>0</v>
      </c>
      <c r="C66" s="15">
        <v>0</v>
      </c>
      <c r="D66" s="15">
        <v>0</v>
      </c>
      <c r="E66" s="15">
        <v>0</v>
      </c>
      <c r="F66" s="15">
        <v>0</v>
      </c>
      <c r="G66" s="15">
        <f t="shared" si="13"/>
        <v>0</v>
      </c>
    </row>
    <row r="67" spans="1:7" x14ac:dyDescent="0.25">
      <c r="A67" s="16" t="s">
        <v>72</v>
      </c>
      <c r="B67" s="17">
        <v>0</v>
      </c>
      <c r="C67" s="17">
        <v>77658830.030000001</v>
      </c>
      <c r="D67" s="17">
        <v>77658830.030000001</v>
      </c>
      <c r="E67" s="17">
        <v>77483314.530000001</v>
      </c>
      <c r="F67" s="17">
        <v>77483314.530000001</v>
      </c>
      <c r="G67" s="18">
        <f t="shared" si="13"/>
        <v>175515.5</v>
      </c>
    </row>
    <row r="68" spans="1:7" x14ac:dyDescent="0.25">
      <c r="A68" s="16" t="s">
        <v>73</v>
      </c>
      <c r="B68" s="17"/>
      <c r="C68" s="17"/>
      <c r="D68" s="17"/>
      <c r="E68" s="17"/>
      <c r="F68" s="17"/>
      <c r="G68" s="18"/>
    </row>
    <row r="69" spans="1:7" x14ac:dyDescent="0.25">
      <c r="A69" s="16" t="s">
        <v>74</v>
      </c>
      <c r="B69" s="15">
        <v>0</v>
      </c>
      <c r="C69" s="15">
        <v>0</v>
      </c>
      <c r="D69" s="15">
        <v>0</v>
      </c>
      <c r="E69" s="15">
        <v>0</v>
      </c>
      <c r="F69" s="15">
        <v>0</v>
      </c>
      <c r="G69" s="15">
        <f t="shared" si="13"/>
        <v>0</v>
      </c>
    </row>
    <row r="70" spans="1:7" x14ac:dyDescent="0.25">
      <c r="A70" s="16" t="s">
        <v>75</v>
      </c>
      <c r="B70" s="15">
        <v>13488631</v>
      </c>
      <c r="C70" s="15">
        <v>-2486228.12</v>
      </c>
      <c r="D70" s="15">
        <v>11002402.880000001</v>
      </c>
      <c r="E70" s="15">
        <v>0</v>
      </c>
      <c r="F70" s="15">
        <v>0</v>
      </c>
      <c r="G70" s="15">
        <f t="shared" si="13"/>
        <v>11002402.880000001</v>
      </c>
    </row>
    <row r="71" spans="1:7" x14ac:dyDescent="0.25">
      <c r="A71" s="14" t="s">
        <v>76</v>
      </c>
      <c r="B71" s="15">
        <f t="shared" ref="B71:G71" si="14">SUM(B72:B74)</f>
        <v>2805849912</v>
      </c>
      <c r="C71" s="15">
        <f t="shared" si="14"/>
        <v>120351337.85000001</v>
      </c>
      <c r="D71" s="15">
        <f t="shared" si="14"/>
        <v>2926201249.8500004</v>
      </c>
      <c r="E71" s="15">
        <f t="shared" si="14"/>
        <v>799439753</v>
      </c>
      <c r="F71" s="15">
        <f t="shared" si="14"/>
        <v>799439753</v>
      </c>
      <c r="G71" s="15">
        <f t="shared" si="14"/>
        <v>2126761496.8500004</v>
      </c>
    </row>
    <row r="72" spans="1:7" x14ac:dyDescent="0.25">
      <c r="A72" s="16" t="s">
        <v>77</v>
      </c>
      <c r="B72" s="15">
        <v>2447813106</v>
      </c>
      <c r="C72" s="15">
        <v>-8197938.4900000002</v>
      </c>
      <c r="D72" s="15">
        <v>2439615167.5100002</v>
      </c>
      <c r="E72" s="15">
        <v>629392976.80999994</v>
      </c>
      <c r="F72" s="15">
        <v>629392976.80999994</v>
      </c>
      <c r="G72" s="15">
        <f>D72-E72</f>
        <v>1810222190.7000003</v>
      </c>
    </row>
    <row r="73" spans="1:7" x14ac:dyDescent="0.25">
      <c r="A73" s="16" t="s">
        <v>78</v>
      </c>
      <c r="B73" s="15">
        <v>80071226</v>
      </c>
      <c r="C73" s="15">
        <v>5784386</v>
      </c>
      <c r="D73" s="15">
        <v>85855612</v>
      </c>
      <c r="E73" s="15">
        <v>24677792</v>
      </c>
      <c r="F73" s="15">
        <v>24677792</v>
      </c>
      <c r="G73" s="15">
        <f>D73-E73</f>
        <v>61177820</v>
      </c>
    </row>
    <row r="74" spans="1:7" x14ac:dyDescent="0.25">
      <c r="A74" s="16" t="s">
        <v>79</v>
      </c>
      <c r="B74" s="15">
        <v>277965580</v>
      </c>
      <c r="C74" s="15">
        <v>122764890.34</v>
      </c>
      <c r="D74" s="15">
        <v>400730470.33999997</v>
      </c>
      <c r="E74" s="15">
        <v>145368984.19</v>
      </c>
      <c r="F74" s="15">
        <v>145368984.19</v>
      </c>
      <c r="G74" s="15">
        <f>D74-E74</f>
        <v>255361486.14999998</v>
      </c>
    </row>
    <row r="75" spans="1:7" x14ac:dyDescent="0.25">
      <c r="A75" s="14" t="s">
        <v>80</v>
      </c>
      <c r="B75" s="15">
        <f t="shared" ref="B75:G75" si="15">SUM(B76:B82)</f>
        <v>276180277</v>
      </c>
      <c r="C75" s="15">
        <f t="shared" si="15"/>
        <v>0</v>
      </c>
      <c r="D75" s="15">
        <f t="shared" si="15"/>
        <v>276180277</v>
      </c>
      <c r="E75" s="15">
        <f t="shared" si="15"/>
        <v>51932404.329999998</v>
      </c>
      <c r="F75" s="15">
        <f t="shared" si="15"/>
        <v>51932404.329999998</v>
      </c>
      <c r="G75" s="15">
        <f t="shared" si="15"/>
        <v>224247872.67000002</v>
      </c>
    </row>
    <row r="76" spans="1:7" x14ac:dyDescent="0.25">
      <c r="A76" s="16" t="s">
        <v>81</v>
      </c>
      <c r="B76" s="15">
        <v>62962879</v>
      </c>
      <c r="C76" s="15">
        <v>0</v>
      </c>
      <c r="D76" s="15">
        <v>62962879</v>
      </c>
      <c r="E76" s="15">
        <v>10170801.34</v>
      </c>
      <c r="F76" s="15">
        <v>10170801.34</v>
      </c>
      <c r="G76" s="15">
        <f>D76-E76</f>
        <v>52792077.659999996</v>
      </c>
    </row>
    <row r="77" spans="1:7" x14ac:dyDescent="0.25">
      <c r="A77" s="16" t="s">
        <v>82</v>
      </c>
      <c r="B77" s="15">
        <v>196687506</v>
      </c>
      <c r="C77" s="15">
        <v>0</v>
      </c>
      <c r="D77" s="15">
        <v>196687506</v>
      </c>
      <c r="E77" s="15">
        <v>38162978.130000003</v>
      </c>
      <c r="F77" s="15">
        <v>38162978.130000003</v>
      </c>
      <c r="G77" s="15">
        <f t="shared" ref="G77:G82" si="16">D77-E77</f>
        <v>158524527.87</v>
      </c>
    </row>
    <row r="78" spans="1:7" x14ac:dyDescent="0.25">
      <c r="A78" s="16" t="s">
        <v>83</v>
      </c>
      <c r="B78" s="15">
        <v>0</v>
      </c>
      <c r="C78" s="15">
        <v>0</v>
      </c>
      <c r="D78" s="15">
        <v>0</v>
      </c>
      <c r="E78" s="15">
        <v>0</v>
      </c>
      <c r="F78" s="15">
        <v>0</v>
      </c>
      <c r="G78" s="15">
        <f t="shared" si="16"/>
        <v>0</v>
      </c>
    </row>
    <row r="79" spans="1:7" x14ac:dyDescent="0.25">
      <c r="A79" s="16" t="s">
        <v>84</v>
      </c>
      <c r="B79" s="15">
        <v>0</v>
      </c>
      <c r="C79" s="15">
        <v>0</v>
      </c>
      <c r="D79" s="15">
        <v>0</v>
      </c>
      <c r="E79" s="15">
        <v>0</v>
      </c>
      <c r="F79" s="15">
        <v>0</v>
      </c>
      <c r="G79" s="15">
        <f t="shared" si="16"/>
        <v>0</v>
      </c>
    </row>
    <row r="80" spans="1:7" x14ac:dyDescent="0.25">
      <c r="A80" s="16" t="s">
        <v>85</v>
      </c>
      <c r="B80" s="15">
        <v>0</v>
      </c>
      <c r="C80" s="15">
        <v>0</v>
      </c>
      <c r="D80" s="15">
        <v>0</v>
      </c>
      <c r="E80" s="15">
        <v>0</v>
      </c>
      <c r="F80" s="15">
        <v>0</v>
      </c>
      <c r="G80" s="15">
        <f t="shared" si="16"/>
        <v>0</v>
      </c>
    </row>
    <row r="81" spans="1:7" x14ac:dyDescent="0.25">
      <c r="A81" s="16" t="s">
        <v>86</v>
      </c>
      <c r="B81" s="15">
        <v>0</v>
      </c>
      <c r="C81" s="15">
        <v>0</v>
      </c>
      <c r="D81" s="15">
        <v>0</v>
      </c>
      <c r="E81" s="15">
        <v>0</v>
      </c>
      <c r="F81" s="15">
        <v>0</v>
      </c>
      <c r="G81" s="15">
        <f t="shared" si="16"/>
        <v>0</v>
      </c>
    </row>
    <row r="82" spans="1:7" x14ac:dyDescent="0.25">
      <c r="A82" s="16" t="s">
        <v>87</v>
      </c>
      <c r="B82" s="15">
        <v>16529892</v>
      </c>
      <c r="C82" s="15">
        <v>0</v>
      </c>
      <c r="D82" s="15">
        <v>16529892</v>
      </c>
      <c r="E82" s="15">
        <v>3598624.86</v>
      </c>
      <c r="F82" s="15">
        <v>3598624.86</v>
      </c>
      <c r="G82" s="15">
        <f t="shared" si="16"/>
        <v>12931267.140000001</v>
      </c>
    </row>
    <row r="83" spans="1:7" x14ac:dyDescent="0.25">
      <c r="A83" s="19"/>
      <c r="B83" s="20"/>
      <c r="C83" s="20"/>
      <c r="D83" s="20"/>
      <c r="E83" s="20"/>
      <c r="F83" s="20"/>
      <c r="G83" s="20"/>
    </row>
    <row r="84" spans="1:7" x14ac:dyDescent="0.25">
      <c r="A84" s="21" t="s">
        <v>88</v>
      </c>
      <c r="B84" s="13">
        <f t="shared" ref="B84:G84" si="17">SUM(B85,B93,B103,B113,B123,B133,B137,B146,B150)</f>
        <v>10857113497</v>
      </c>
      <c r="C84" s="13">
        <f t="shared" si="17"/>
        <v>716338570.03999996</v>
      </c>
      <c r="D84" s="13">
        <f t="shared" si="17"/>
        <v>11573452067.040001</v>
      </c>
      <c r="E84" s="13">
        <f t="shared" si="17"/>
        <v>2473320012.3300004</v>
      </c>
      <c r="F84" s="13">
        <f t="shared" si="17"/>
        <v>2473320012.3300004</v>
      </c>
      <c r="G84" s="13">
        <f t="shared" si="17"/>
        <v>9100132054.710001</v>
      </c>
    </row>
    <row r="85" spans="1:7" x14ac:dyDescent="0.25">
      <c r="A85" s="14" t="s">
        <v>15</v>
      </c>
      <c r="B85" s="15">
        <f t="shared" ref="B85:G85" si="18">SUM(B86:B92)</f>
        <v>4859790029</v>
      </c>
      <c r="C85" s="15">
        <f t="shared" si="18"/>
        <v>0</v>
      </c>
      <c r="D85" s="15">
        <f t="shared" si="18"/>
        <v>4859790029</v>
      </c>
      <c r="E85" s="15">
        <f t="shared" si="18"/>
        <v>1017789399.4400001</v>
      </c>
      <c r="F85" s="15">
        <f t="shared" si="18"/>
        <v>1017789399.4400001</v>
      </c>
      <c r="G85" s="15">
        <f t="shared" si="18"/>
        <v>3842000629.5600004</v>
      </c>
    </row>
    <row r="86" spans="1:7" x14ac:dyDescent="0.25">
      <c r="A86" s="16" t="s">
        <v>16</v>
      </c>
      <c r="B86" s="15">
        <v>2907463816</v>
      </c>
      <c r="C86" s="15">
        <v>-20472429</v>
      </c>
      <c r="D86" s="15">
        <v>2886991387</v>
      </c>
      <c r="E86" s="15">
        <v>596762337.99000001</v>
      </c>
      <c r="F86" s="15">
        <v>596762337.99000001</v>
      </c>
      <c r="G86" s="15">
        <f>D86-E86</f>
        <v>2290229049.0100002</v>
      </c>
    </row>
    <row r="87" spans="1:7" x14ac:dyDescent="0.25">
      <c r="A87" s="16" t="s">
        <v>17</v>
      </c>
      <c r="B87" s="15">
        <v>7758185</v>
      </c>
      <c r="C87" s="15">
        <v>-496376</v>
      </c>
      <c r="D87" s="15">
        <v>7261809</v>
      </c>
      <c r="E87" s="15">
        <v>836916.12</v>
      </c>
      <c r="F87" s="15">
        <v>836916.12</v>
      </c>
      <c r="G87" s="15">
        <f t="shared" ref="G87:G92" si="19">D87-E87</f>
        <v>6424892.8799999999</v>
      </c>
    </row>
    <row r="88" spans="1:7" x14ac:dyDescent="0.25">
      <c r="A88" s="16" t="s">
        <v>18</v>
      </c>
      <c r="B88" s="15">
        <v>935487175</v>
      </c>
      <c r="C88" s="15">
        <v>17182107</v>
      </c>
      <c r="D88" s="15">
        <v>952669282</v>
      </c>
      <c r="E88" s="15">
        <v>248939373.56</v>
      </c>
      <c r="F88" s="15">
        <v>248939373.56</v>
      </c>
      <c r="G88" s="15">
        <f t="shared" si="19"/>
        <v>703729908.44000006</v>
      </c>
    </row>
    <row r="89" spans="1:7" x14ac:dyDescent="0.25">
      <c r="A89" s="16" t="s">
        <v>19</v>
      </c>
      <c r="B89" s="15">
        <v>442684020</v>
      </c>
      <c r="C89" s="15">
        <v>-17403754</v>
      </c>
      <c r="D89" s="15">
        <v>425280266</v>
      </c>
      <c r="E89" s="15">
        <v>57271928.310000002</v>
      </c>
      <c r="F89" s="15">
        <v>57271928.310000002</v>
      </c>
      <c r="G89" s="15">
        <f t="shared" si="19"/>
        <v>368008337.69</v>
      </c>
    </row>
    <row r="90" spans="1:7" x14ac:dyDescent="0.25">
      <c r="A90" s="16" t="s">
        <v>20</v>
      </c>
      <c r="B90" s="15">
        <v>72543319</v>
      </c>
      <c r="C90" s="15">
        <v>19275397</v>
      </c>
      <c r="D90" s="15">
        <v>91818716</v>
      </c>
      <c r="E90" s="15">
        <v>40554747.469999999</v>
      </c>
      <c r="F90" s="15">
        <v>40554747.469999999</v>
      </c>
      <c r="G90" s="15">
        <f t="shared" si="19"/>
        <v>51263968.530000001</v>
      </c>
    </row>
    <row r="91" spans="1:7" x14ac:dyDescent="0.25">
      <c r="A91" s="16" t="s">
        <v>21</v>
      </c>
      <c r="B91" s="15">
        <v>0</v>
      </c>
      <c r="C91" s="15">
        <v>0</v>
      </c>
      <c r="D91" s="15">
        <v>0</v>
      </c>
      <c r="E91" s="15">
        <v>0</v>
      </c>
      <c r="F91" s="15">
        <v>0</v>
      </c>
      <c r="G91" s="15">
        <f t="shared" si="19"/>
        <v>0</v>
      </c>
    </row>
    <row r="92" spans="1:7" x14ac:dyDescent="0.25">
      <c r="A92" s="16" t="s">
        <v>22</v>
      </c>
      <c r="B92" s="15">
        <v>493853514</v>
      </c>
      <c r="C92" s="15">
        <v>1915055</v>
      </c>
      <c r="D92" s="15">
        <v>495768569</v>
      </c>
      <c r="E92" s="15">
        <v>73424095.989999995</v>
      </c>
      <c r="F92" s="15">
        <v>73424095.989999995</v>
      </c>
      <c r="G92" s="15">
        <f t="shared" si="19"/>
        <v>422344473.00999999</v>
      </c>
    </row>
    <row r="93" spans="1:7" x14ac:dyDescent="0.25">
      <c r="A93" s="14" t="s">
        <v>23</v>
      </c>
      <c r="B93" s="15">
        <f t="shared" ref="B93:G93" si="20">SUM(B94:B102)</f>
        <v>55783843</v>
      </c>
      <c r="C93" s="15">
        <f t="shared" si="20"/>
        <v>14023360.51</v>
      </c>
      <c r="D93" s="15">
        <f t="shared" si="20"/>
        <v>69807203.510000005</v>
      </c>
      <c r="E93" s="15">
        <f t="shared" si="20"/>
        <v>7635694.5099999988</v>
      </c>
      <c r="F93" s="15">
        <f t="shared" si="20"/>
        <v>7635694.5099999988</v>
      </c>
      <c r="G93" s="15">
        <f t="shared" si="20"/>
        <v>62171509</v>
      </c>
    </row>
    <row r="94" spans="1:7" x14ac:dyDescent="0.25">
      <c r="A94" s="16" t="s">
        <v>24</v>
      </c>
      <c r="B94" s="15">
        <v>6717683</v>
      </c>
      <c r="C94" s="15">
        <v>-407890.63</v>
      </c>
      <c r="D94" s="15">
        <v>6309792.3700000001</v>
      </c>
      <c r="E94" s="15">
        <v>39179.370000000003</v>
      </c>
      <c r="F94" s="15">
        <v>39179.370000000003</v>
      </c>
      <c r="G94" s="15">
        <f>D94-E94</f>
        <v>6270613</v>
      </c>
    </row>
    <row r="95" spans="1:7" x14ac:dyDescent="0.25">
      <c r="A95" s="16" t="s">
        <v>25</v>
      </c>
      <c r="B95" s="15">
        <v>9918843</v>
      </c>
      <c r="C95" s="15">
        <v>1215425.6299999999</v>
      </c>
      <c r="D95" s="15">
        <v>11134268.630000001</v>
      </c>
      <c r="E95" s="15">
        <v>734074.63</v>
      </c>
      <c r="F95" s="15">
        <v>734074.63</v>
      </c>
      <c r="G95" s="15">
        <f t="shared" ref="G95:G102" si="21">D95-E95</f>
        <v>10400194</v>
      </c>
    </row>
    <row r="96" spans="1:7" x14ac:dyDescent="0.25">
      <c r="A96" s="16" t="s">
        <v>26</v>
      </c>
      <c r="B96" s="15">
        <v>0</v>
      </c>
      <c r="C96" s="15">
        <v>796576.2</v>
      </c>
      <c r="D96" s="15">
        <v>796576.2</v>
      </c>
      <c r="E96" s="15">
        <v>0</v>
      </c>
      <c r="F96" s="15">
        <v>0</v>
      </c>
      <c r="G96" s="15">
        <f t="shared" si="21"/>
        <v>796576.2</v>
      </c>
    </row>
    <row r="97" spans="1:7" x14ac:dyDescent="0.25">
      <c r="A97" s="16" t="s">
        <v>27</v>
      </c>
      <c r="B97" s="15">
        <v>1012026</v>
      </c>
      <c r="C97" s="15">
        <v>515787</v>
      </c>
      <c r="D97" s="15">
        <v>1527813</v>
      </c>
      <c r="E97" s="15">
        <v>0</v>
      </c>
      <c r="F97" s="15">
        <v>0</v>
      </c>
      <c r="G97" s="15">
        <f t="shared" si="21"/>
        <v>1527813</v>
      </c>
    </row>
    <row r="98" spans="1:7" x14ac:dyDescent="0.25">
      <c r="A98" s="22" t="s">
        <v>28</v>
      </c>
      <c r="B98" s="15">
        <v>2448137</v>
      </c>
      <c r="C98" s="15">
        <v>3361342.96</v>
      </c>
      <c r="D98" s="15">
        <v>5809479.96</v>
      </c>
      <c r="E98" s="15">
        <v>2238342.96</v>
      </c>
      <c r="F98" s="15">
        <v>2238342.96</v>
      </c>
      <c r="G98" s="15">
        <f t="shared" si="21"/>
        <v>3571137</v>
      </c>
    </row>
    <row r="99" spans="1:7" x14ac:dyDescent="0.25">
      <c r="A99" s="16" t="s">
        <v>29</v>
      </c>
      <c r="B99" s="15">
        <v>8269067</v>
      </c>
      <c r="C99" s="15">
        <v>1130195.6599999999</v>
      </c>
      <c r="D99" s="15">
        <v>9399262.6600000001</v>
      </c>
      <c r="E99" s="15">
        <v>1262.8599999999999</v>
      </c>
      <c r="F99" s="15">
        <v>1262.8599999999999</v>
      </c>
      <c r="G99" s="15">
        <f t="shared" si="21"/>
        <v>9397999.8000000007</v>
      </c>
    </row>
    <row r="100" spans="1:7" x14ac:dyDescent="0.25">
      <c r="A100" s="16" t="s">
        <v>30</v>
      </c>
      <c r="B100" s="15">
        <v>18836720</v>
      </c>
      <c r="C100" s="15">
        <v>8160197.2999999998</v>
      </c>
      <c r="D100" s="15">
        <v>26996917.300000001</v>
      </c>
      <c r="E100" s="15">
        <v>3180816.3</v>
      </c>
      <c r="F100" s="15">
        <v>3180816.3</v>
      </c>
      <c r="G100" s="15">
        <f t="shared" si="21"/>
        <v>23816101</v>
      </c>
    </row>
    <row r="101" spans="1:7" x14ac:dyDescent="0.25">
      <c r="A101" s="16" t="s">
        <v>31</v>
      </c>
      <c r="B101" s="15">
        <v>2787600</v>
      </c>
      <c r="C101" s="15">
        <v>915448.94</v>
      </c>
      <c r="D101" s="15">
        <v>3703048.94</v>
      </c>
      <c r="E101" s="15">
        <v>1438068.94</v>
      </c>
      <c r="F101" s="15">
        <v>1438068.94</v>
      </c>
      <c r="G101" s="15">
        <f t="shared" si="21"/>
        <v>2264980</v>
      </c>
    </row>
    <row r="102" spans="1:7" x14ac:dyDescent="0.25">
      <c r="A102" s="16" t="s">
        <v>32</v>
      </c>
      <c r="B102" s="15">
        <v>5793767</v>
      </c>
      <c r="C102" s="15">
        <v>-1663722.55</v>
      </c>
      <c r="D102" s="15">
        <v>4130044.45</v>
      </c>
      <c r="E102" s="15">
        <v>3949.45</v>
      </c>
      <c r="F102" s="15">
        <v>3949.45</v>
      </c>
      <c r="G102" s="15">
        <f t="shared" si="21"/>
        <v>4126095</v>
      </c>
    </row>
    <row r="103" spans="1:7" x14ac:dyDescent="0.25">
      <c r="A103" s="14" t="s">
        <v>33</v>
      </c>
      <c r="B103" s="15">
        <f t="shared" ref="B103:G103" si="22">SUM(B104:B112)</f>
        <v>296468874</v>
      </c>
      <c r="C103" s="15">
        <f t="shared" si="22"/>
        <v>-37918071.07</v>
      </c>
      <c r="D103" s="15">
        <f t="shared" si="22"/>
        <v>258550802.93000001</v>
      </c>
      <c r="E103" s="15">
        <f t="shared" si="22"/>
        <v>33640846.119999997</v>
      </c>
      <c r="F103" s="15">
        <f t="shared" si="22"/>
        <v>33640846.119999997</v>
      </c>
      <c r="G103" s="15">
        <f t="shared" si="22"/>
        <v>224909956.81</v>
      </c>
    </row>
    <row r="104" spans="1:7" x14ac:dyDescent="0.25">
      <c r="A104" s="16" t="s">
        <v>34</v>
      </c>
      <c r="B104" s="15">
        <v>96409040</v>
      </c>
      <c r="C104" s="15">
        <v>-9718194.2400000002</v>
      </c>
      <c r="D104" s="15">
        <v>86690845.760000005</v>
      </c>
      <c r="E104" s="15">
        <v>5898591.4199999999</v>
      </c>
      <c r="F104" s="15">
        <v>5898591.4199999999</v>
      </c>
      <c r="G104" s="15">
        <f>D104-E104</f>
        <v>80792254.340000004</v>
      </c>
    </row>
    <row r="105" spans="1:7" x14ac:dyDescent="0.25">
      <c r="A105" s="16" t="s">
        <v>35</v>
      </c>
      <c r="B105" s="15">
        <v>9662118</v>
      </c>
      <c r="C105" s="15">
        <v>-386372.62</v>
      </c>
      <c r="D105" s="15">
        <v>9275745.3800000008</v>
      </c>
      <c r="E105" s="15">
        <v>627462.26</v>
      </c>
      <c r="F105" s="15">
        <v>627462.26</v>
      </c>
      <c r="G105" s="15">
        <f t="shared" ref="G105:G112" si="23">D105-E105</f>
        <v>8648283.120000001</v>
      </c>
    </row>
    <row r="106" spans="1:7" x14ac:dyDescent="0.25">
      <c r="A106" s="16" t="s">
        <v>36</v>
      </c>
      <c r="B106" s="15">
        <v>15996461</v>
      </c>
      <c r="C106" s="15">
        <v>2558056.3199999998</v>
      </c>
      <c r="D106" s="15">
        <v>18554517.32</v>
      </c>
      <c r="E106" s="15">
        <v>494867.6</v>
      </c>
      <c r="F106" s="15">
        <v>494867.6</v>
      </c>
      <c r="G106" s="15">
        <f t="shared" si="23"/>
        <v>18059649.719999999</v>
      </c>
    </row>
    <row r="107" spans="1:7" x14ac:dyDescent="0.25">
      <c r="A107" s="16" t="s">
        <v>37</v>
      </c>
      <c r="B107" s="15">
        <v>467631</v>
      </c>
      <c r="C107" s="15">
        <v>826276.17</v>
      </c>
      <c r="D107" s="15">
        <v>1293907.17</v>
      </c>
      <c r="E107" s="15">
        <v>2480.17</v>
      </c>
      <c r="F107" s="15">
        <v>2480.17</v>
      </c>
      <c r="G107" s="15">
        <f t="shared" si="23"/>
        <v>1291427</v>
      </c>
    </row>
    <row r="108" spans="1:7" x14ac:dyDescent="0.25">
      <c r="A108" s="16" t="s">
        <v>38</v>
      </c>
      <c r="B108" s="15">
        <v>163636314</v>
      </c>
      <c r="C108" s="15">
        <v>-30387515.27</v>
      </c>
      <c r="D108" s="15">
        <v>133248798.73</v>
      </c>
      <c r="E108" s="15">
        <v>26513701.100000001</v>
      </c>
      <c r="F108" s="15">
        <v>26513701.100000001</v>
      </c>
      <c r="G108" s="15">
        <f t="shared" si="23"/>
        <v>106735097.63</v>
      </c>
    </row>
    <row r="109" spans="1:7" x14ac:dyDescent="0.25">
      <c r="A109" s="16" t="s">
        <v>39</v>
      </c>
      <c r="B109" s="15">
        <v>688345</v>
      </c>
      <c r="C109" s="15">
        <v>8504.84</v>
      </c>
      <c r="D109" s="15">
        <v>696849.84</v>
      </c>
      <c r="E109" s="15">
        <v>54340.84</v>
      </c>
      <c r="F109" s="15">
        <v>54340.84</v>
      </c>
      <c r="G109" s="15">
        <f t="shared" si="23"/>
        <v>642509</v>
      </c>
    </row>
    <row r="110" spans="1:7" x14ac:dyDescent="0.25">
      <c r="A110" s="16" t="s">
        <v>40</v>
      </c>
      <c r="B110" s="15">
        <v>3864348</v>
      </c>
      <c r="C110" s="15">
        <v>-343427.27</v>
      </c>
      <c r="D110" s="15">
        <v>3520920.73</v>
      </c>
      <c r="E110" s="15">
        <v>25042.73</v>
      </c>
      <c r="F110" s="15">
        <v>25042.73</v>
      </c>
      <c r="G110" s="15">
        <f t="shared" si="23"/>
        <v>3495878</v>
      </c>
    </row>
    <row r="111" spans="1:7" x14ac:dyDescent="0.25">
      <c r="A111" s="16" t="s">
        <v>41</v>
      </c>
      <c r="B111" s="15">
        <v>4776371</v>
      </c>
      <c r="C111" s="15">
        <v>-331821</v>
      </c>
      <c r="D111" s="15">
        <v>4444550</v>
      </c>
      <c r="E111" s="15">
        <v>24360</v>
      </c>
      <c r="F111" s="15">
        <v>24360</v>
      </c>
      <c r="G111" s="15">
        <f t="shared" si="23"/>
        <v>4420190</v>
      </c>
    </row>
    <row r="112" spans="1:7" x14ac:dyDescent="0.25">
      <c r="A112" s="16" t="s">
        <v>42</v>
      </c>
      <c r="B112" s="15">
        <v>968246</v>
      </c>
      <c r="C112" s="15">
        <v>-143578</v>
      </c>
      <c r="D112" s="15">
        <v>824668</v>
      </c>
      <c r="E112" s="15">
        <v>0</v>
      </c>
      <c r="F112" s="15">
        <v>0</v>
      </c>
      <c r="G112" s="15">
        <f t="shared" si="23"/>
        <v>824668</v>
      </c>
    </row>
    <row r="113" spans="1:7" x14ac:dyDescent="0.25">
      <c r="A113" s="14" t="s">
        <v>43</v>
      </c>
      <c r="B113" s="15">
        <f t="shared" ref="B113:G113" si="24">SUM(B114:B122)</f>
        <v>3557329168</v>
      </c>
      <c r="C113" s="15">
        <f t="shared" si="24"/>
        <v>631426007.88</v>
      </c>
      <c r="D113" s="15">
        <f t="shared" si="24"/>
        <v>4188755175.8800001</v>
      </c>
      <c r="E113" s="15">
        <f t="shared" si="24"/>
        <v>940359318.59000003</v>
      </c>
      <c r="F113" s="15">
        <f t="shared" si="24"/>
        <v>940359318.59000003</v>
      </c>
      <c r="G113" s="15">
        <f t="shared" si="24"/>
        <v>3248395857.29</v>
      </c>
    </row>
    <row r="114" spans="1:7" x14ac:dyDescent="0.25">
      <c r="A114" s="16" t="s">
        <v>44</v>
      </c>
      <c r="B114" s="15">
        <v>0</v>
      </c>
      <c r="C114" s="15">
        <v>0</v>
      </c>
      <c r="D114" s="15">
        <v>0</v>
      </c>
      <c r="E114" s="15">
        <v>0</v>
      </c>
      <c r="F114" s="15">
        <v>0</v>
      </c>
      <c r="G114" s="15">
        <f>D114-E114</f>
        <v>0</v>
      </c>
    </row>
    <row r="115" spans="1:7" x14ac:dyDescent="0.25">
      <c r="A115" s="16" t="s">
        <v>45</v>
      </c>
      <c r="B115" s="15">
        <v>3546201888</v>
      </c>
      <c r="C115" s="15">
        <v>632526007.88</v>
      </c>
      <c r="D115" s="15">
        <v>4178727895.8800001</v>
      </c>
      <c r="E115" s="15">
        <v>940359318.59000003</v>
      </c>
      <c r="F115" s="15">
        <v>940359318.59000003</v>
      </c>
      <c r="G115" s="15">
        <f t="shared" ref="G115:G122" si="25">D115-E115</f>
        <v>3238368577.29</v>
      </c>
    </row>
    <row r="116" spans="1:7" x14ac:dyDescent="0.25">
      <c r="A116" s="16" t="s">
        <v>46</v>
      </c>
      <c r="B116" s="15">
        <v>0</v>
      </c>
      <c r="C116" s="15">
        <v>0</v>
      </c>
      <c r="D116" s="15">
        <v>0</v>
      </c>
      <c r="E116" s="15">
        <v>0</v>
      </c>
      <c r="F116" s="15">
        <v>0</v>
      </c>
      <c r="G116" s="15">
        <f t="shared" si="25"/>
        <v>0</v>
      </c>
    </row>
    <row r="117" spans="1:7" x14ac:dyDescent="0.25">
      <c r="A117" s="23" t="s">
        <v>47</v>
      </c>
      <c r="B117" s="24">
        <v>11127280</v>
      </c>
      <c r="C117" s="24">
        <v>-1100000</v>
      </c>
      <c r="D117" s="24">
        <v>10027280</v>
      </c>
      <c r="E117" s="24">
        <v>0</v>
      </c>
      <c r="F117" s="24">
        <v>0</v>
      </c>
      <c r="G117" s="24">
        <f t="shared" si="25"/>
        <v>10027280</v>
      </c>
    </row>
    <row r="118" spans="1:7" x14ac:dyDescent="0.25">
      <c r="A118" s="16" t="s">
        <v>48</v>
      </c>
      <c r="B118" s="15">
        <v>0</v>
      </c>
      <c r="C118" s="15">
        <v>0</v>
      </c>
      <c r="D118" s="15">
        <v>0</v>
      </c>
      <c r="E118" s="15">
        <v>0</v>
      </c>
      <c r="F118" s="15">
        <v>0</v>
      </c>
      <c r="G118" s="15">
        <f t="shared" si="25"/>
        <v>0</v>
      </c>
    </row>
    <row r="119" spans="1:7" x14ac:dyDescent="0.25">
      <c r="A119" s="16" t="s">
        <v>49</v>
      </c>
      <c r="B119" s="15">
        <v>0</v>
      </c>
      <c r="C119" s="15">
        <v>0</v>
      </c>
      <c r="D119" s="15">
        <v>0</v>
      </c>
      <c r="E119" s="15">
        <v>0</v>
      </c>
      <c r="F119" s="15">
        <v>0</v>
      </c>
      <c r="G119" s="15">
        <f t="shared" si="25"/>
        <v>0</v>
      </c>
    </row>
    <row r="120" spans="1:7" x14ac:dyDescent="0.25">
      <c r="A120" s="16" t="s">
        <v>50</v>
      </c>
      <c r="B120" s="15">
        <v>0</v>
      </c>
      <c r="C120" s="15">
        <v>0</v>
      </c>
      <c r="D120" s="15">
        <v>0</v>
      </c>
      <c r="E120" s="15">
        <v>0</v>
      </c>
      <c r="F120" s="15">
        <v>0</v>
      </c>
      <c r="G120" s="15">
        <f t="shared" si="25"/>
        <v>0</v>
      </c>
    </row>
    <row r="121" spans="1:7" x14ac:dyDescent="0.25">
      <c r="A121" s="16" t="s">
        <v>51</v>
      </c>
      <c r="B121" s="15">
        <v>0</v>
      </c>
      <c r="C121" s="15">
        <v>0</v>
      </c>
      <c r="D121" s="15">
        <v>0</v>
      </c>
      <c r="E121" s="15">
        <v>0</v>
      </c>
      <c r="F121" s="15">
        <v>0</v>
      </c>
      <c r="G121" s="15">
        <f t="shared" si="25"/>
        <v>0</v>
      </c>
    </row>
    <row r="122" spans="1:7" x14ac:dyDescent="0.25">
      <c r="A122" s="16" t="s">
        <v>52</v>
      </c>
      <c r="B122" s="15">
        <v>0</v>
      </c>
      <c r="C122" s="15">
        <v>0</v>
      </c>
      <c r="D122" s="15">
        <v>0</v>
      </c>
      <c r="E122" s="15">
        <v>0</v>
      </c>
      <c r="F122" s="15">
        <v>0</v>
      </c>
      <c r="G122" s="15">
        <f t="shared" si="25"/>
        <v>0</v>
      </c>
    </row>
    <row r="123" spans="1:7" x14ac:dyDescent="0.25">
      <c r="A123" s="14" t="s">
        <v>53</v>
      </c>
      <c r="B123" s="15">
        <f t="shared" ref="B123:G123" si="26">SUM(B124:B132)</f>
        <v>96930070</v>
      </c>
      <c r="C123" s="15">
        <f t="shared" si="26"/>
        <v>65154682.759999998</v>
      </c>
      <c r="D123" s="15">
        <f t="shared" si="26"/>
        <v>162084752.75999999</v>
      </c>
      <c r="E123" s="15">
        <f t="shared" si="26"/>
        <v>17068006.41</v>
      </c>
      <c r="F123" s="15">
        <f t="shared" si="26"/>
        <v>17068006.41</v>
      </c>
      <c r="G123" s="15">
        <f t="shared" si="26"/>
        <v>145016746.34999999</v>
      </c>
    </row>
    <row r="124" spans="1:7" x14ac:dyDescent="0.25">
      <c r="A124" s="16" t="s">
        <v>54</v>
      </c>
      <c r="B124" s="15">
        <v>21809573</v>
      </c>
      <c r="C124" s="15">
        <v>4613482.5999999996</v>
      </c>
      <c r="D124" s="15">
        <v>26423055.600000001</v>
      </c>
      <c r="E124" s="15">
        <v>7909012.1200000001</v>
      </c>
      <c r="F124" s="15">
        <v>7909012.1200000001</v>
      </c>
      <c r="G124" s="15">
        <f>D124-E124</f>
        <v>18514043.48</v>
      </c>
    </row>
    <row r="125" spans="1:7" x14ac:dyDescent="0.25">
      <c r="A125" s="16" t="s">
        <v>55</v>
      </c>
      <c r="B125" s="15">
        <v>675302</v>
      </c>
      <c r="C125" s="15">
        <v>-359800</v>
      </c>
      <c r="D125" s="15">
        <v>315502</v>
      </c>
      <c r="E125" s="15">
        <v>0</v>
      </c>
      <c r="F125" s="15">
        <v>0</v>
      </c>
      <c r="G125" s="15">
        <f t="shared" ref="G125:G132" si="27">D125-E125</f>
        <v>315502</v>
      </c>
    </row>
    <row r="126" spans="1:7" x14ac:dyDescent="0.25">
      <c r="A126" s="16" t="s">
        <v>56</v>
      </c>
      <c r="B126" s="15">
        <v>0</v>
      </c>
      <c r="C126" s="15">
        <v>1276000</v>
      </c>
      <c r="D126" s="15">
        <v>1276000</v>
      </c>
      <c r="E126" s="15">
        <v>1044000</v>
      </c>
      <c r="F126" s="15">
        <v>1044000</v>
      </c>
      <c r="G126" s="15">
        <f t="shared" si="27"/>
        <v>232000</v>
      </c>
    </row>
    <row r="127" spans="1:7" x14ac:dyDescent="0.25">
      <c r="A127" s="16" t="s">
        <v>57</v>
      </c>
      <c r="B127" s="15">
        <v>62453945</v>
      </c>
      <c r="C127" s="15">
        <v>42619151.600000001</v>
      </c>
      <c r="D127" s="15">
        <v>105073096.59999999</v>
      </c>
      <c r="E127" s="15">
        <v>3188804.05</v>
      </c>
      <c r="F127" s="15">
        <v>3188804.05</v>
      </c>
      <c r="G127" s="15">
        <f t="shared" si="27"/>
        <v>101884292.55</v>
      </c>
    </row>
    <row r="128" spans="1:7" x14ac:dyDescent="0.25">
      <c r="A128" s="16" t="s">
        <v>58</v>
      </c>
      <c r="B128" s="15">
        <v>1032100</v>
      </c>
      <c r="C128" s="15">
        <v>-1032100</v>
      </c>
      <c r="D128" s="15">
        <v>0</v>
      </c>
      <c r="E128" s="15">
        <v>0</v>
      </c>
      <c r="F128" s="15">
        <v>0</v>
      </c>
      <c r="G128" s="15">
        <f t="shared" si="27"/>
        <v>0</v>
      </c>
    </row>
    <row r="129" spans="1:7" x14ac:dyDescent="0.25">
      <c r="A129" s="16" t="s">
        <v>59</v>
      </c>
      <c r="B129" s="15">
        <v>5590450</v>
      </c>
      <c r="C129" s="15">
        <v>12932016.16</v>
      </c>
      <c r="D129" s="15">
        <v>18522466.16</v>
      </c>
      <c r="E129" s="15">
        <v>176882.6</v>
      </c>
      <c r="F129" s="15">
        <v>176882.6</v>
      </c>
      <c r="G129" s="15">
        <f t="shared" si="27"/>
        <v>18345583.559999999</v>
      </c>
    </row>
    <row r="130" spans="1:7" x14ac:dyDescent="0.25">
      <c r="A130" s="16" t="s">
        <v>60</v>
      </c>
      <c r="B130" s="15">
        <v>0</v>
      </c>
      <c r="C130" s="15">
        <v>0</v>
      </c>
      <c r="D130" s="15">
        <v>0</v>
      </c>
      <c r="E130" s="15">
        <v>0</v>
      </c>
      <c r="F130" s="15">
        <v>0</v>
      </c>
      <c r="G130" s="15">
        <f t="shared" si="27"/>
        <v>0</v>
      </c>
    </row>
    <row r="131" spans="1:7" x14ac:dyDescent="0.25">
      <c r="A131" s="16" t="s">
        <v>61</v>
      </c>
      <c r="B131" s="15">
        <v>0</v>
      </c>
      <c r="C131" s="15">
        <v>0</v>
      </c>
      <c r="D131" s="15">
        <v>0</v>
      </c>
      <c r="E131" s="15">
        <v>0</v>
      </c>
      <c r="F131" s="15">
        <v>0</v>
      </c>
      <c r="G131" s="15">
        <f t="shared" si="27"/>
        <v>0</v>
      </c>
    </row>
    <row r="132" spans="1:7" x14ac:dyDescent="0.25">
      <c r="A132" s="16" t="s">
        <v>62</v>
      </c>
      <c r="B132" s="15">
        <v>5368700</v>
      </c>
      <c r="C132" s="15">
        <v>5105932.4000000004</v>
      </c>
      <c r="D132" s="15">
        <v>10474632.4</v>
      </c>
      <c r="E132" s="15">
        <v>4749307.6399999997</v>
      </c>
      <c r="F132" s="15">
        <v>4749307.6399999997</v>
      </c>
      <c r="G132" s="15">
        <f t="shared" si="27"/>
        <v>5725324.7600000007</v>
      </c>
    </row>
    <row r="133" spans="1:7" x14ac:dyDescent="0.25">
      <c r="A133" s="14" t="s">
        <v>63</v>
      </c>
      <c r="B133" s="15">
        <f t="shared" ref="B133:G133" si="28">SUM(B134:B136)</f>
        <v>449175000</v>
      </c>
      <c r="C133" s="15">
        <f t="shared" si="28"/>
        <v>8428594.75</v>
      </c>
      <c r="D133" s="15">
        <f t="shared" si="28"/>
        <v>457603594.75</v>
      </c>
      <c r="E133" s="15">
        <f t="shared" si="28"/>
        <v>26506221.689999998</v>
      </c>
      <c r="F133" s="15">
        <f t="shared" si="28"/>
        <v>26506221.689999998</v>
      </c>
      <c r="G133" s="15">
        <f t="shared" si="28"/>
        <v>431097373.06</v>
      </c>
    </row>
    <row r="134" spans="1:7" x14ac:dyDescent="0.25">
      <c r="A134" s="16" t="s">
        <v>64</v>
      </c>
      <c r="B134" s="15">
        <v>447675000</v>
      </c>
      <c r="C134" s="15">
        <v>-877836.79</v>
      </c>
      <c r="D134" s="15">
        <v>446797163.20999998</v>
      </c>
      <c r="E134" s="15">
        <v>17199790.149999999</v>
      </c>
      <c r="F134" s="15">
        <v>17199790.149999999</v>
      </c>
      <c r="G134" s="15">
        <f>D134-E134</f>
        <v>429597373.06</v>
      </c>
    </row>
    <row r="135" spans="1:7" x14ac:dyDescent="0.25">
      <c r="A135" s="16" t="s">
        <v>65</v>
      </c>
      <c r="B135" s="15">
        <v>1500000</v>
      </c>
      <c r="C135" s="15">
        <v>9306431.5399999991</v>
      </c>
      <c r="D135" s="15">
        <v>10806431.539999999</v>
      </c>
      <c r="E135" s="15">
        <v>9306431.5399999991</v>
      </c>
      <c r="F135" s="15">
        <v>9306431.5399999991</v>
      </c>
      <c r="G135" s="15">
        <f>D135-E135</f>
        <v>1500000</v>
      </c>
    </row>
    <row r="136" spans="1:7" x14ac:dyDescent="0.25">
      <c r="A136" s="16" t="s">
        <v>66</v>
      </c>
      <c r="B136" s="15">
        <v>0</v>
      </c>
      <c r="C136" s="15">
        <v>0</v>
      </c>
      <c r="D136" s="15">
        <v>0</v>
      </c>
      <c r="E136" s="15">
        <v>0</v>
      </c>
      <c r="F136" s="15">
        <v>0</v>
      </c>
      <c r="G136" s="15">
        <f>D136-E136</f>
        <v>0</v>
      </c>
    </row>
    <row r="137" spans="1:7" x14ac:dyDescent="0.25">
      <c r="A137" s="14" t="s">
        <v>67</v>
      </c>
      <c r="B137" s="15">
        <f t="shared" ref="B137:G137" si="29">SUM(B138:B142,B144:B145)</f>
        <v>0</v>
      </c>
      <c r="C137" s="15">
        <f t="shared" si="29"/>
        <v>0</v>
      </c>
      <c r="D137" s="15">
        <f t="shared" si="29"/>
        <v>0</v>
      </c>
      <c r="E137" s="15">
        <f t="shared" si="29"/>
        <v>0</v>
      </c>
      <c r="F137" s="15">
        <f t="shared" si="29"/>
        <v>0</v>
      </c>
      <c r="G137" s="15">
        <f t="shared" si="29"/>
        <v>0</v>
      </c>
    </row>
    <row r="138" spans="1:7" x14ac:dyDescent="0.25">
      <c r="A138" s="16" t="s">
        <v>68</v>
      </c>
      <c r="B138" s="15">
        <v>0</v>
      </c>
      <c r="C138" s="15">
        <v>0</v>
      </c>
      <c r="D138" s="15">
        <v>0</v>
      </c>
      <c r="E138" s="15">
        <v>0</v>
      </c>
      <c r="F138" s="15">
        <v>0</v>
      </c>
      <c r="G138" s="15">
        <f>D138-E138</f>
        <v>0</v>
      </c>
    </row>
    <row r="139" spans="1:7" x14ac:dyDescent="0.25">
      <c r="A139" s="16" t="s">
        <v>69</v>
      </c>
      <c r="B139" s="15">
        <v>0</v>
      </c>
      <c r="C139" s="15">
        <v>0</v>
      </c>
      <c r="D139" s="15">
        <v>0</v>
      </c>
      <c r="E139" s="15">
        <v>0</v>
      </c>
      <c r="F139" s="15">
        <v>0</v>
      </c>
      <c r="G139" s="15">
        <f t="shared" ref="G139:G145" si="30">D139-E139</f>
        <v>0</v>
      </c>
    </row>
    <row r="140" spans="1:7" x14ac:dyDescent="0.25">
      <c r="A140" s="16" t="s">
        <v>70</v>
      </c>
      <c r="B140" s="15">
        <v>0</v>
      </c>
      <c r="C140" s="15">
        <v>0</v>
      </c>
      <c r="D140" s="15">
        <v>0</v>
      </c>
      <c r="E140" s="15">
        <v>0</v>
      </c>
      <c r="F140" s="15">
        <v>0</v>
      </c>
      <c r="G140" s="15">
        <f t="shared" si="30"/>
        <v>0</v>
      </c>
    </row>
    <row r="141" spans="1:7" x14ac:dyDescent="0.25">
      <c r="A141" s="16" t="s">
        <v>71</v>
      </c>
      <c r="B141" s="15">
        <v>0</v>
      </c>
      <c r="C141" s="15">
        <v>0</v>
      </c>
      <c r="D141" s="15">
        <v>0</v>
      </c>
      <c r="E141" s="15">
        <v>0</v>
      </c>
      <c r="F141" s="15">
        <v>0</v>
      </c>
      <c r="G141" s="15">
        <f t="shared" si="30"/>
        <v>0</v>
      </c>
    </row>
    <row r="142" spans="1:7" x14ac:dyDescent="0.25">
      <c r="A142" s="16" t="s">
        <v>72</v>
      </c>
      <c r="B142" s="15">
        <v>0</v>
      </c>
      <c r="C142" s="15">
        <v>0</v>
      </c>
      <c r="D142" s="15">
        <v>0</v>
      </c>
      <c r="E142" s="15">
        <v>0</v>
      </c>
      <c r="F142" s="15">
        <v>0</v>
      </c>
      <c r="G142" s="15">
        <f t="shared" si="30"/>
        <v>0</v>
      </c>
    </row>
    <row r="143" spans="1:7" x14ac:dyDescent="0.25">
      <c r="A143" s="16" t="s">
        <v>73</v>
      </c>
      <c r="B143" s="15">
        <v>0</v>
      </c>
      <c r="C143" s="15">
        <v>0</v>
      </c>
      <c r="D143" s="15">
        <v>0</v>
      </c>
      <c r="E143" s="15">
        <v>0</v>
      </c>
      <c r="F143" s="15">
        <v>0</v>
      </c>
      <c r="G143" s="15">
        <f t="shared" si="30"/>
        <v>0</v>
      </c>
    </row>
    <row r="144" spans="1:7" x14ac:dyDescent="0.25">
      <c r="A144" s="16" t="s">
        <v>74</v>
      </c>
      <c r="B144" s="15">
        <v>0</v>
      </c>
      <c r="C144" s="15">
        <v>0</v>
      </c>
      <c r="D144" s="15">
        <v>0</v>
      </c>
      <c r="E144" s="15">
        <v>0</v>
      </c>
      <c r="F144" s="15">
        <v>0</v>
      </c>
      <c r="G144" s="15">
        <f t="shared" si="30"/>
        <v>0</v>
      </c>
    </row>
    <row r="145" spans="1:256" x14ac:dyDescent="0.25">
      <c r="A145" s="16" t="s">
        <v>75</v>
      </c>
      <c r="B145" s="15">
        <v>0</v>
      </c>
      <c r="C145" s="15">
        <v>0</v>
      </c>
      <c r="D145" s="15">
        <v>0</v>
      </c>
      <c r="E145" s="15">
        <v>0</v>
      </c>
      <c r="F145" s="15">
        <v>0</v>
      </c>
      <c r="G145" s="15">
        <f t="shared" si="30"/>
        <v>0</v>
      </c>
    </row>
    <row r="146" spans="1:256" x14ac:dyDescent="0.25">
      <c r="A146" s="14" t="s">
        <v>76</v>
      </c>
      <c r="B146" s="15">
        <f t="shared" ref="B146:G146" si="31">SUM(B147:B149)</f>
        <v>1541636513</v>
      </c>
      <c r="C146" s="15">
        <f t="shared" si="31"/>
        <v>35223995.210000001</v>
      </c>
      <c r="D146" s="15">
        <f t="shared" si="31"/>
        <v>1576860508.21</v>
      </c>
      <c r="E146" s="15">
        <f t="shared" si="31"/>
        <v>430320525.56999999</v>
      </c>
      <c r="F146" s="15">
        <f t="shared" si="31"/>
        <v>430320525.56999999</v>
      </c>
      <c r="G146" s="15">
        <f t="shared" si="31"/>
        <v>1146539982.6400001</v>
      </c>
    </row>
    <row r="147" spans="1:256" x14ac:dyDescent="0.25">
      <c r="A147" s="16" t="s">
        <v>77</v>
      </c>
      <c r="B147" s="15">
        <v>0</v>
      </c>
      <c r="C147" s="15">
        <v>0</v>
      </c>
      <c r="D147" s="15">
        <v>0</v>
      </c>
      <c r="E147" s="15">
        <v>0</v>
      </c>
      <c r="F147" s="15">
        <v>0</v>
      </c>
      <c r="G147" s="15">
        <f>D147-E147</f>
        <v>0</v>
      </c>
    </row>
    <row r="148" spans="1:256" x14ac:dyDescent="0.25">
      <c r="A148" s="16" t="s">
        <v>78</v>
      </c>
      <c r="B148" s="15">
        <v>1448141341</v>
      </c>
      <c r="C148" s="15">
        <v>1128274.74</v>
      </c>
      <c r="D148" s="15">
        <v>1449269615.74</v>
      </c>
      <c r="E148" s="15">
        <v>402358909.74000001</v>
      </c>
      <c r="F148" s="15">
        <v>402358909.74000001</v>
      </c>
      <c r="G148" s="15">
        <f>D148-E148</f>
        <v>1046910706</v>
      </c>
    </row>
    <row r="149" spans="1:256" x14ac:dyDescent="0.25">
      <c r="A149" s="16" t="s">
        <v>79</v>
      </c>
      <c r="B149" s="15">
        <v>93495172</v>
      </c>
      <c r="C149" s="15">
        <v>34095720.469999999</v>
      </c>
      <c r="D149" s="15">
        <v>127590892.47</v>
      </c>
      <c r="E149" s="15">
        <v>27961615.829999998</v>
      </c>
      <c r="F149" s="15">
        <v>27961615.829999998</v>
      </c>
      <c r="G149" s="15">
        <f>D149-E149</f>
        <v>99629276.640000001</v>
      </c>
    </row>
    <row r="150" spans="1:256" x14ac:dyDescent="0.25">
      <c r="A150" s="14" t="s">
        <v>80</v>
      </c>
      <c r="B150" s="15">
        <f t="shared" ref="B150:G150" si="32">SUM(B151:B157)</f>
        <v>0</v>
      </c>
      <c r="C150" s="15">
        <f t="shared" si="32"/>
        <v>0</v>
      </c>
      <c r="D150" s="15">
        <f t="shared" si="32"/>
        <v>0</v>
      </c>
      <c r="E150" s="15">
        <f t="shared" si="32"/>
        <v>0</v>
      </c>
      <c r="F150" s="15">
        <f t="shared" si="32"/>
        <v>0</v>
      </c>
      <c r="G150" s="15">
        <f t="shared" si="32"/>
        <v>0</v>
      </c>
    </row>
    <row r="151" spans="1:256" x14ac:dyDescent="0.25">
      <c r="A151" s="16" t="s">
        <v>81</v>
      </c>
      <c r="B151" s="15">
        <v>0</v>
      </c>
      <c r="C151" s="15">
        <v>0</v>
      </c>
      <c r="D151" s="15">
        <v>0</v>
      </c>
      <c r="E151" s="15">
        <v>0</v>
      </c>
      <c r="F151" s="15">
        <v>0</v>
      </c>
      <c r="G151" s="15">
        <f>D151-E151</f>
        <v>0</v>
      </c>
    </row>
    <row r="152" spans="1:256" x14ac:dyDescent="0.25">
      <c r="A152" s="16" t="s">
        <v>82</v>
      </c>
      <c r="B152" s="15">
        <v>0</v>
      </c>
      <c r="C152" s="15">
        <v>0</v>
      </c>
      <c r="D152" s="15">
        <v>0</v>
      </c>
      <c r="E152" s="15">
        <v>0</v>
      </c>
      <c r="F152" s="15">
        <v>0</v>
      </c>
      <c r="G152" s="15">
        <f t="shared" ref="G152:G157" si="33">D152-E152</f>
        <v>0</v>
      </c>
    </row>
    <row r="153" spans="1:256" x14ac:dyDescent="0.25">
      <c r="A153" s="16" t="s">
        <v>83</v>
      </c>
      <c r="B153" s="15">
        <v>0</v>
      </c>
      <c r="C153" s="15">
        <v>0</v>
      </c>
      <c r="D153" s="15">
        <v>0</v>
      </c>
      <c r="E153" s="15">
        <v>0</v>
      </c>
      <c r="F153" s="15">
        <v>0</v>
      </c>
      <c r="G153" s="15">
        <f t="shared" si="33"/>
        <v>0</v>
      </c>
    </row>
    <row r="154" spans="1:256" x14ac:dyDescent="0.25">
      <c r="A154" s="22" t="s">
        <v>84</v>
      </c>
      <c r="B154" s="15">
        <v>0</v>
      </c>
      <c r="C154" s="15">
        <v>0</v>
      </c>
      <c r="D154" s="15">
        <v>0</v>
      </c>
      <c r="E154" s="15">
        <v>0</v>
      </c>
      <c r="F154" s="15">
        <v>0</v>
      </c>
      <c r="G154" s="15">
        <f t="shared" si="33"/>
        <v>0</v>
      </c>
    </row>
    <row r="155" spans="1:256" x14ac:dyDescent="0.25">
      <c r="A155" s="16" t="s">
        <v>85</v>
      </c>
      <c r="B155" s="15">
        <v>0</v>
      </c>
      <c r="C155" s="15">
        <v>0</v>
      </c>
      <c r="D155" s="15">
        <v>0</v>
      </c>
      <c r="E155" s="15">
        <v>0</v>
      </c>
      <c r="F155" s="15">
        <v>0</v>
      </c>
      <c r="G155" s="15">
        <f t="shared" si="33"/>
        <v>0</v>
      </c>
    </row>
    <row r="156" spans="1:256" x14ac:dyDescent="0.25">
      <c r="A156" s="16" t="s">
        <v>86</v>
      </c>
      <c r="B156" s="15">
        <v>0</v>
      </c>
      <c r="C156" s="15">
        <v>0</v>
      </c>
      <c r="D156" s="15">
        <v>0</v>
      </c>
      <c r="E156" s="15">
        <v>0</v>
      </c>
      <c r="F156" s="15">
        <v>0</v>
      </c>
      <c r="G156" s="15">
        <f t="shared" si="33"/>
        <v>0</v>
      </c>
    </row>
    <row r="157" spans="1:256" x14ac:dyDescent="0.25">
      <c r="A157" s="16" t="s">
        <v>87</v>
      </c>
      <c r="B157" s="15">
        <v>0</v>
      </c>
      <c r="C157" s="15">
        <v>0</v>
      </c>
      <c r="D157" s="15">
        <v>0</v>
      </c>
      <c r="E157" s="15">
        <v>0</v>
      </c>
      <c r="F157" s="15">
        <v>0</v>
      </c>
      <c r="G157" s="15">
        <f t="shared" si="33"/>
        <v>0</v>
      </c>
    </row>
    <row r="158" spans="1:256" x14ac:dyDescent="0.25">
      <c r="A158" s="25"/>
      <c r="B158" s="20"/>
      <c r="C158" s="20"/>
      <c r="D158" s="20"/>
      <c r="E158" s="20"/>
      <c r="F158" s="20"/>
      <c r="G158" s="20"/>
    </row>
    <row r="159" spans="1:256" x14ac:dyDescent="0.25">
      <c r="A159" s="26" t="s">
        <v>89</v>
      </c>
      <c r="B159" s="13">
        <f t="shared" ref="B159:G159" si="34">B9+B84</f>
        <v>21454315101</v>
      </c>
      <c r="C159" s="13">
        <f t="shared" si="34"/>
        <v>1426108541.4400001</v>
      </c>
      <c r="D159" s="13">
        <f t="shared" si="34"/>
        <v>22880423642.440002</v>
      </c>
      <c r="E159" s="13">
        <f t="shared" si="34"/>
        <v>5224845028.460001</v>
      </c>
      <c r="F159" s="13">
        <f t="shared" si="34"/>
        <v>5219412494.4200001</v>
      </c>
      <c r="G159" s="13">
        <f t="shared" si="34"/>
        <v>17655578613.980003</v>
      </c>
    </row>
    <row r="160" spans="1:256" x14ac:dyDescent="0.25">
      <c r="A160" s="27"/>
      <c r="B160" s="28"/>
      <c r="C160" s="28"/>
      <c r="D160" s="28"/>
      <c r="E160" s="28"/>
      <c r="F160" s="28"/>
      <c r="G160" s="28"/>
      <c r="IV160" s="29"/>
    </row>
  </sheetData>
  <mergeCells count="15">
    <mergeCell ref="A7:A8"/>
    <mergeCell ref="B7:F7"/>
    <mergeCell ref="G7:G8"/>
    <mergeCell ref="B67:B68"/>
    <mergeCell ref="C67:C68"/>
    <mergeCell ref="D67:D68"/>
    <mergeCell ref="E67:E68"/>
    <mergeCell ref="F67:F68"/>
    <mergeCell ref="G67:G6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67 B69:G159">
      <formula1>-1.79769313486231E+100</formula1>
      <formula2>1.79769313486231E+100</formula2>
    </dataValidation>
  </dataValidations>
  <pageMargins left="0.70866141732283472" right="0.31496062992125984" top="0.55118110236220474" bottom="0.35433070866141736" header="0.31496062992125984" footer="0.31496062992125984"/>
  <pageSetup scale="42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6 a)</vt:lpstr>
      <vt:lpstr>'Formato 6 a)'!Títulos_a_imprimir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privado</dc:creator>
  <cp:lastModifiedBy>privado</cp:lastModifiedBy>
  <dcterms:created xsi:type="dcterms:W3CDTF">2022-03-31T15:33:03Z</dcterms:created>
  <dcterms:modified xsi:type="dcterms:W3CDTF">2022-03-31T15:33:28Z</dcterms:modified>
</cp:coreProperties>
</file>