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6 a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b)'!$B$59</definedName>
    <definedName name="cvbcbvbcvbvc">'[2]Formato 6 b)'!$C$40</definedName>
    <definedName name="cvbcvb">'[2]Formato 6 b)'!$F$39</definedName>
    <definedName name="cvbcvbcbv">'[2]Formato 6 b)'!$D$59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b)'!$C$59</definedName>
    <definedName name="GASTO_E_FIN_04">'[2]Formato 6 b)'!$E$59</definedName>
    <definedName name="GASTO_E_FIN_05">'[2]Formato 6 b)'!$F$59</definedName>
    <definedName name="GASTO_E_FIN_06">'[2]Formato 6 b)'!$G$59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_xlnm.Print_Titles" localSheetId="0">'Formato 6 a)'!$1:$8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0" i="1" s="1"/>
  <c r="G151" i="1"/>
  <c r="F150" i="1"/>
  <c r="E150" i="1"/>
  <c r="D150" i="1"/>
  <c r="C150" i="1"/>
  <c r="B150" i="1"/>
  <c r="G149" i="1"/>
  <c r="G148" i="1"/>
  <c r="G147" i="1"/>
  <c r="G146" i="1" s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 s="1"/>
  <c r="F137" i="1"/>
  <c r="E137" i="1"/>
  <c r="D137" i="1"/>
  <c r="C137" i="1"/>
  <c r="B137" i="1"/>
  <c r="G136" i="1"/>
  <c r="G135" i="1"/>
  <c r="G133" i="1" s="1"/>
  <c r="G134" i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 s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/>
  <c r="F113" i="1"/>
  <c r="E113" i="1"/>
  <c r="D113" i="1"/>
  <c r="C113" i="1"/>
  <c r="C84" i="1" s="1"/>
  <c r="B113" i="1"/>
  <c r="G112" i="1"/>
  <c r="G111" i="1"/>
  <c r="G110" i="1"/>
  <c r="G109" i="1"/>
  <c r="G108" i="1"/>
  <c r="G107" i="1"/>
  <c r="G106" i="1"/>
  <c r="G105" i="1"/>
  <c r="G104" i="1"/>
  <c r="G103" i="1" s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3" i="1" s="1"/>
  <c r="G94" i="1"/>
  <c r="F93" i="1"/>
  <c r="E93" i="1"/>
  <c r="E84" i="1" s="1"/>
  <c r="D93" i="1"/>
  <c r="C93" i="1"/>
  <c r="B93" i="1"/>
  <c r="G92" i="1"/>
  <c r="G91" i="1"/>
  <c r="G90" i="1"/>
  <c r="G89" i="1"/>
  <c r="G88" i="1"/>
  <c r="G87" i="1"/>
  <c r="G86" i="1"/>
  <c r="G85" i="1" s="1"/>
  <c r="F85" i="1"/>
  <c r="F84" i="1" s="1"/>
  <c r="E85" i="1"/>
  <c r="D85" i="1"/>
  <c r="C85" i="1"/>
  <c r="B85" i="1"/>
  <c r="B84" i="1" s="1"/>
  <c r="D84" i="1"/>
  <c r="G82" i="1"/>
  <c r="G81" i="1"/>
  <c r="G80" i="1"/>
  <c r="G79" i="1"/>
  <c r="G78" i="1"/>
  <c r="G77" i="1"/>
  <c r="G76" i="1"/>
  <c r="G75" i="1" s="1"/>
  <c r="F75" i="1"/>
  <c r="E75" i="1"/>
  <c r="D75" i="1"/>
  <c r="C75" i="1"/>
  <c r="B75" i="1"/>
  <c r="G74" i="1"/>
  <c r="G73" i="1"/>
  <c r="G72" i="1"/>
  <c r="G71" i="1" s="1"/>
  <c r="F71" i="1"/>
  <c r="E71" i="1"/>
  <c r="D71" i="1"/>
  <c r="C71" i="1"/>
  <c r="B71" i="1"/>
  <c r="G70" i="1"/>
  <c r="G69" i="1"/>
  <c r="G67" i="1"/>
  <c r="G66" i="1"/>
  <c r="G65" i="1"/>
  <c r="G64" i="1"/>
  <c r="G63" i="1"/>
  <c r="G62" i="1"/>
  <c r="F62" i="1"/>
  <c r="E62" i="1"/>
  <c r="D62" i="1"/>
  <c r="C62" i="1"/>
  <c r="B62" i="1"/>
  <c r="G61" i="1"/>
  <c r="G60" i="1"/>
  <c r="G59" i="1"/>
  <c r="G58" i="1" s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/>
  <c r="F48" i="1"/>
  <c r="E48" i="1"/>
  <c r="D48" i="1"/>
  <c r="C48" i="1"/>
  <c r="B48" i="1"/>
  <c r="G47" i="1"/>
  <c r="G46" i="1"/>
  <c r="G45" i="1"/>
  <c r="G44" i="1"/>
  <c r="G43" i="1"/>
  <c r="G42" i="1"/>
  <c r="G41" i="1"/>
  <c r="G38" i="1" s="1"/>
  <c r="G40" i="1"/>
  <c r="G39" i="1"/>
  <c r="F38" i="1"/>
  <c r="F9" i="1" s="1"/>
  <c r="F159" i="1" s="1"/>
  <c r="E38" i="1"/>
  <c r="D38" i="1"/>
  <c r="C38" i="1"/>
  <c r="B38" i="1"/>
  <c r="B9" i="1" s="1"/>
  <c r="B159" i="1" s="1"/>
  <c r="G37" i="1"/>
  <c r="G36" i="1"/>
  <c r="G35" i="1"/>
  <c r="G34" i="1"/>
  <c r="G33" i="1"/>
  <c r="G32" i="1"/>
  <c r="G31" i="1"/>
  <c r="G30" i="1"/>
  <c r="G28" i="1" s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 s="1"/>
  <c r="F18" i="1"/>
  <c r="E18" i="1"/>
  <c r="D18" i="1"/>
  <c r="D9" i="1" s="1"/>
  <c r="D159" i="1" s="1"/>
  <c r="C18" i="1"/>
  <c r="B18" i="1"/>
  <c r="G17" i="1"/>
  <c r="G16" i="1"/>
  <c r="G15" i="1"/>
  <c r="G14" i="1"/>
  <c r="G13" i="1"/>
  <c r="G12" i="1"/>
  <c r="G10" i="1" s="1"/>
  <c r="G11" i="1"/>
  <c r="F10" i="1"/>
  <c r="E10" i="1"/>
  <c r="E9" i="1" s="1"/>
  <c r="E159" i="1" s="1"/>
  <c r="D10" i="1"/>
  <c r="C10" i="1"/>
  <c r="B10" i="1"/>
  <c r="C9" i="1"/>
  <c r="C159" i="1" s="1"/>
  <c r="G9" i="1" l="1"/>
  <c r="G84" i="1"/>
  <c r="G159" i="1" l="1"/>
</calcChain>
</file>

<file path=xl/sharedStrings.xml><?xml version="1.0" encoding="utf-8"?>
<sst xmlns="http://schemas.openxmlformats.org/spreadsheetml/2006/main" count="163" uniqueCount="90">
  <si>
    <t>Formato 6 a) Estado Analítico del Ejercicio del Presupuesto de Egresos Detallado - LDF 
                       (Clasificación por Objeto del Gasto)</t>
  </si>
  <si>
    <t>Poder Ejecutivo del Estado de Campeche (a)</t>
  </si>
  <si>
    <t>Estado Analítico del Ejercicio del Presupuesto de Egresos Detallado - LDF</t>
  </si>
  <si>
    <t xml:space="preserve">Clasificación por Objeto del Gasto (Capítulo y Concepto) </t>
  </si>
  <si>
    <t>Del 1 de enero al 31 de diciembre de 2020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</si>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</sst>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1080A]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" fontId="1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" fontId="1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4" fontId="1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5" xfId="0" applyFill="1" applyBorder="1" applyAlignment="1">
      <alignment horizontal="left" vertical="center" indent="9"/>
    </xf>
    <xf numFmtId="4" fontId="1" fillId="3" borderId="5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5" xfId="0" applyBorder="1" applyAlignment="1">
      <alignment vertical="center"/>
    </xf>
    <xf numFmtId="165" fontId="4" fillId="0" borderId="7" xfId="0" applyNumberFormat="1" applyFont="1" applyFill="1" applyBorder="1" applyAlignment="1">
      <alignment horizontal="right" vertical="center" wrapText="1" readingOrder="1"/>
    </xf>
    <xf numFmtId="0" fontId="0" fillId="0" borderId="3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1_dic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10872529362</v>
          </cell>
          <cell r="C9">
            <v>1679078847.0700004</v>
          </cell>
          <cell r="D9">
            <v>12551608209.07</v>
          </cell>
          <cell r="E9">
            <v>11750006087.08</v>
          </cell>
          <cell r="F9">
            <v>11596277998.83</v>
          </cell>
          <cell r="G9">
            <v>801602121.99000025</v>
          </cell>
        </row>
        <row r="40">
          <cell r="B40">
            <v>11110212505</v>
          </cell>
          <cell r="C40">
            <v>1074866614.8999999</v>
          </cell>
          <cell r="D40">
            <v>12185079119.900002</v>
          </cell>
          <cell r="E40">
            <v>12082678010.889999</v>
          </cell>
          <cell r="F40">
            <v>12077561572.749998</v>
          </cell>
          <cell r="G40">
            <v>102401109.00999945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60"/>
  <sheetViews>
    <sheetView tabSelected="1" topLeftCell="A103" workbookViewId="0">
      <selection activeCell="A109" sqref="A109"/>
    </sheetView>
  </sheetViews>
  <sheetFormatPr baseColWidth="10" defaultColWidth="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255" width="11.42578125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3"/>
      <c r="C2" s="3"/>
      <c r="D2" s="3"/>
      <c r="E2" s="3"/>
      <c r="F2" s="3"/>
      <c r="G2" s="3"/>
    </row>
    <row r="3" spans="1:7" x14ac:dyDescent="0.25">
      <c r="A3" s="4" t="s">
        <v>2</v>
      </c>
      <c r="B3" s="4"/>
      <c r="C3" s="4"/>
      <c r="D3" s="4"/>
      <c r="E3" s="4"/>
      <c r="F3" s="4"/>
      <c r="G3" s="4"/>
    </row>
    <row r="4" spans="1:7" x14ac:dyDescent="0.25">
      <c r="A4" s="4" t="s">
        <v>3</v>
      </c>
      <c r="B4" s="4"/>
      <c r="C4" s="4"/>
      <c r="D4" s="4"/>
      <c r="E4" s="4"/>
      <c r="F4" s="4"/>
      <c r="G4" s="4"/>
    </row>
    <row r="5" spans="1:7" x14ac:dyDescent="0.25">
      <c r="A5" s="5" t="s">
        <v>4</v>
      </c>
      <c r="B5" s="6"/>
      <c r="C5" s="6"/>
      <c r="D5" s="6"/>
      <c r="E5" s="6"/>
      <c r="F5" s="6"/>
      <c r="G5" s="7"/>
    </row>
    <row r="6" spans="1:7" x14ac:dyDescent="0.25">
      <c r="A6" s="8" t="s">
        <v>5</v>
      </c>
      <c r="B6" s="8"/>
      <c r="C6" s="8"/>
      <c r="D6" s="8"/>
      <c r="E6" s="8"/>
      <c r="F6" s="8"/>
      <c r="G6" s="8"/>
    </row>
    <row r="7" spans="1:7" x14ac:dyDescent="0.25">
      <c r="A7" s="9" t="s">
        <v>6</v>
      </c>
      <c r="B7" s="9" t="s">
        <v>7</v>
      </c>
      <c r="C7" s="9"/>
      <c r="D7" s="9"/>
      <c r="E7" s="9"/>
      <c r="F7" s="9"/>
      <c r="G7" s="10" t="s">
        <v>8</v>
      </c>
    </row>
    <row r="8" spans="1:7" ht="30" x14ac:dyDescent="0.25">
      <c r="A8" s="9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9"/>
    </row>
    <row r="9" spans="1:7" x14ac:dyDescent="0.25">
      <c r="A9" s="12" t="s">
        <v>14</v>
      </c>
      <c r="B9" s="13">
        <f t="shared" ref="B9:G9" si="0">SUM(B10,B18,B28,B38,B48,B58,B62,B71,B75)</f>
        <v>10872529362</v>
      </c>
      <c r="C9" s="13">
        <f t="shared" si="0"/>
        <v>1679078847.0700002</v>
      </c>
      <c r="D9" s="13">
        <f t="shared" si="0"/>
        <v>12551608209.069998</v>
      </c>
      <c r="E9" s="13">
        <f t="shared" si="0"/>
        <v>11750006087.079998</v>
      </c>
      <c r="F9" s="13">
        <f t="shared" si="0"/>
        <v>11596277998.830002</v>
      </c>
      <c r="G9" s="13">
        <f t="shared" si="0"/>
        <v>801602121.99000049</v>
      </c>
    </row>
    <row r="10" spans="1:7" x14ac:dyDescent="0.25">
      <c r="A10" s="14" t="s">
        <v>15</v>
      </c>
      <c r="B10" s="15">
        <f t="shared" ref="B10:G10" si="1">SUM(B11:B17)</f>
        <v>2374977405</v>
      </c>
      <c r="C10" s="15">
        <f t="shared" si="1"/>
        <v>-129943476.48999999</v>
      </c>
      <c r="D10" s="15">
        <f t="shared" si="1"/>
        <v>2245033928.5100002</v>
      </c>
      <c r="E10" s="15">
        <f t="shared" si="1"/>
        <v>1971070949.4100001</v>
      </c>
      <c r="F10" s="15">
        <f t="shared" si="1"/>
        <v>1971070949.4100001</v>
      </c>
      <c r="G10" s="15">
        <f t="shared" si="1"/>
        <v>273962979.10000002</v>
      </c>
    </row>
    <row r="11" spans="1:7" x14ac:dyDescent="0.25">
      <c r="A11" s="16" t="s">
        <v>16</v>
      </c>
      <c r="B11" s="15">
        <v>1186391058</v>
      </c>
      <c r="C11" s="15">
        <v>-73249569.079999998</v>
      </c>
      <c r="D11" s="15">
        <v>1113141488.9200001</v>
      </c>
      <c r="E11" s="15">
        <v>1052412371.52</v>
      </c>
      <c r="F11" s="15">
        <v>1052412371.52</v>
      </c>
      <c r="G11" s="15">
        <f t="shared" ref="G11:G17" si="2">D11-E11</f>
        <v>60729117.400000095</v>
      </c>
    </row>
    <row r="12" spans="1:7" x14ac:dyDescent="0.25">
      <c r="A12" s="16" t="s">
        <v>17</v>
      </c>
      <c r="B12" s="15">
        <v>67457007</v>
      </c>
      <c r="C12" s="15">
        <v>-5318000.67</v>
      </c>
      <c r="D12" s="15">
        <v>62139006.329999998</v>
      </c>
      <c r="E12" s="15">
        <v>55802308.009999998</v>
      </c>
      <c r="F12" s="15">
        <v>55802308.009999998</v>
      </c>
      <c r="G12" s="15">
        <f t="shared" si="2"/>
        <v>6336698.3200000003</v>
      </c>
    </row>
    <row r="13" spans="1:7" x14ac:dyDescent="0.25">
      <c r="A13" s="16" t="s">
        <v>18</v>
      </c>
      <c r="B13" s="15">
        <v>567681396</v>
      </c>
      <c r="C13" s="15">
        <v>-61489337.039999999</v>
      </c>
      <c r="D13" s="15">
        <v>506192058.95999998</v>
      </c>
      <c r="E13" s="15">
        <v>407960098.56999999</v>
      </c>
      <c r="F13" s="15">
        <v>407960098.56999999</v>
      </c>
      <c r="G13" s="15">
        <f t="shared" si="2"/>
        <v>98231960.389999986</v>
      </c>
    </row>
    <row r="14" spans="1:7" x14ac:dyDescent="0.25">
      <c r="A14" s="16" t="s">
        <v>19</v>
      </c>
      <c r="B14" s="15">
        <v>536117025</v>
      </c>
      <c r="C14" s="15">
        <v>-767906.43</v>
      </c>
      <c r="D14" s="15">
        <v>535349118.56999999</v>
      </c>
      <c r="E14" s="15">
        <v>441221284.93000001</v>
      </c>
      <c r="F14" s="15">
        <v>441221284.93000001</v>
      </c>
      <c r="G14" s="15">
        <f t="shared" si="2"/>
        <v>94127833.639999986</v>
      </c>
    </row>
    <row r="15" spans="1:7" x14ac:dyDescent="0.25">
      <c r="A15" s="16" t="s">
        <v>20</v>
      </c>
      <c r="B15" s="15">
        <v>2154510</v>
      </c>
      <c r="C15" s="15">
        <v>13576539.73</v>
      </c>
      <c r="D15" s="15">
        <v>15731049.73</v>
      </c>
      <c r="E15" s="15">
        <v>13674886.380000001</v>
      </c>
      <c r="F15" s="15">
        <v>13674886.380000001</v>
      </c>
      <c r="G15" s="15">
        <f t="shared" si="2"/>
        <v>2056163.3499999996</v>
      </c>
    </row>
    <row r="16" spans="1:7" x14ac:dyDescent="0.25">
      <c r="A16" s="16" t="s">
        <v>21</v>
      </c>
      <c r="B16" s="15">
        <v>15176409</v>
      </c>
      <c r="C16" s="15">
        <v>-2695203</v>
      </c>
      <c r="D16" s="15">
        <v>12481206</v>
      </c>
      <c r="E16" s="15">
        <v>0</v>
      </c>
      <c r="F16" s="15">
        <v>0</v>
      </c>
      <c r="G16" s="15">
        <f t="shared" si="2"/>
        <v>12481206</v>
      </c>
    </row>
    <row r="17" spans="1:7" x14ac:dyDescent="0.25">
      <c r="A17" s="16" t="s">
        <v>22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f t="shared" si="2"/>
        <v>0</v>
      </c>
    </row>
    <row r="18" spans="1:7" x14ac:dyDescent="0.25">
      <c r="A18" s="14" t="s">
        <v>23</v>
      </c>
      <c r="B18" s="15">
        <f t="shared" ref="B18:G18" si="3">SUM(B19:B27)</f>
        <v>405303614</v>
      </c>
      <c r="C18" s="15">
        <f t="shared" si="3"/>
        <v>20974872.869999997</v>
      </c>
      <c r="D18" s="15">
        <f t="shared" si="3"/>
        <v>426278486.87</v>
      </c>
      <c r="E18" s="15">
        <f t="shared" si="3"/>
        <v>404398094.77999997</v>
      </c>
      <c r="F18" s="15">
        <f t="shared" si="3"/>
        <v>403725255.35999995</v>
      </c>
      <c r="G18" s="15">
        <f t="shared" si="3"/>
        <v>21880392.090000015</v>
      </c>
    </row>
    <row r="19" spans="1:7" x14ac:dyDescent="0.25">
      <c r="A19" s="16" t="s">
        <v>24</v>
      </c>
      <c r="B19" s="15">
        <v>107581025</v>
      </c>
      <c r="C19" s="15">
        <v>37002788.049999997</v>
      </c>
      <c r="D19" s="15">
        <v>144583813.05000001</v>
      </c>
      <c r="E19" s="15">
        <v>130559969.84999999</v>
      </c>
      <c r="F19" s="15">
        <v>130559969.84999999</v>
      </c>
      <c r="G19" s="15">
        <f>D19-E19</f>
        <v>14023843.200000018</v>
      </c>
    </row>
    <row r="20" spans="1:7" x14ac:dyDescent="0.25">
      <c r="A20" s="16" t="s">
        <v>25</v>
      </c>
      <c r="B20" s="15">
        <v>55073306</v>
      </c>
      <c r="C20" s="15">
        <v>6194096.2999999998</v>
      </c>
      <c r="D20" s="15">
        <v>61267402.299999997</v>
      </c>
      <c r="E20" s="15">
        <v>61092020.490000002</v>
      </c>
      <c r="F20" s="15">
        <v>61092020.490000002</v>
      </c>
      <c r="G20" s="15">
        <f t="shared" ref="G20:G27" si="4">D20-E20</f>
        <v>175381.80999999493</v>
      </c>
    </row>
    <row r="21" spans="1:7" x14ac:dyDescent="0.25">
      <c r="A21" s="16" t="s">
        <v>26</v>
      </c>
      <c r="B21" s="15">
        <v>6400</v>
      </c>
      <c r="C21" s="15">
        <v>841950</v>
      </c>
      <c r="D21" s="15">
        <v>848350</v>
      </c>
      <c r="E21" s="15">
        <v>848350</v>
      </c>
      <c r="F21" s="15">
        <v>848350</v>
      </c>
      <c r="G21" s="15">
        <f t="shared" si="4"/>
        <v>0</v>
      </c>
    </row>
    <row r="22" spans="1:7" x14ac:dyDescent="0.25">
      <c r="A22" s="16" t="s">
        <v>27</v>
      </c>
      <c r="B22" s="15">
        <v>5392727</v>
      </c>
      <c r="C22" s="15">
        <v>4848571.5</v>
      </c>
      <c r="D22" s="15">
        <v>10241298.5</v>
      </c>
      <c r="E22" s="15">
        <v>10194873.5</v>
      </c>
      <c r="F22" s="15">
        <v>10194873.5</v>
      </c>
      <c r="G22" s="15">
        <f t="shared" si="4"/>
        <v>46425</v>
      </c>
    </row>
    <row r="23" spans="1:7" x14ac:dyDescent="0.25">
      <c r="A23" s="16" t="s">
        <v>28</v>
      </c>
      <c r="B23" s="15">
        <v>64831382</v>
      </c>
      <c r="C23" s="15">
        <v>-2397474.4</v>
      </c>
      <c r="D23" s="15">
        <v>62433907.600000001</v>
      </c>
      <c r="E23" s="15">
        <v>60473861.960000001</v>
      </c>
      <c r="F23" s="15">
        <v>60473861.960000001</v>
      </c>
      <c r="G23" s="15">
        <f t="shared" si="4"/>
        <v>1960045.6400000006</v>
      </c>
    </row>
    <row r="24" spans="1:7" x14ac:dyDescent="0.25">
      <c r="A24" s="16" t="s">
        <v>29</v>
      </c>
      <c r="B24" s="15">
        <v>149562236</v>
      </c>
      <c r="C24" s="15">
        <v>-46736652.5</v>
      </c>
      <c r="D24" s="15">
        <v>102825583.5</v>
      </c>
      <c r="E24" s="15">
        <v>97922610.099999994</v>
      </c>
      <c r="F24" s="15">
        <v>97915650.099999994</v>
      </c>
      <c r="G24" s="15">
        <f t="shared" si="4"/>
        <v>4902973.400000006</v>
      </c>
    </row>
    <row r="25" spans="1:7" x14ac:dyDescent="0.25">
      <c r="A25" s="16" t="s">
        <v>30</v>
      </c>
      <c r="B25" s="15">
        <v>5290848</v>
      </c>
      <c r="C25" s="15">
        <v>4392900.9800000004</v>
      </c>
      <c r="D25" s="15">
        <v>9683748.9800000004</v>
      </c>
      <c r="E25" s="15">
        <v>9676039.7200000007</v>
      </c>
      <c r="F25" s="15">
        <v>9010160.3000000007</v>
      </c>
      <c r="G25" s="15">
        <f t="shared" si="4"/>
        <v>7709.2599999997765</v>
      </c>
    </row>
    <row r="26" spans="1:7" x14ac:dyDescent="0.25">
      <c r="A26" s="16" t="s">
        <v>31</v>
      </c>
      <c r="B26" s="15">
        <v>337690</v>
      </c>
      <c r="C26" s="15">
        <v>323378.03000000003</v>
      </c>
      <c r="D26" s="15">
        <v>661068.03</v>
      </c>
      <c r="E26" s="15">
        <v>661068.03</v>
      </c>
      <c r="F26" s="15">
        <v>661068.03</v>
      </c>
      <c r="G26" s="15">
        <f t="shared" si="4"/>
        <v>0</v>
      </c>
    </row>
    <row r="27" spans="1:7" x14ac:dyDescent="0.25">
      <c r="A27" s="16" t="s">
        <v>32</v>
      </c>
      <c r="B27" s="15">
        <v>17228000</v>
      </c>
      <c r="C27" s="15">
        <v>16505314.91</v>
      </c>
      <c r="D27" s="15">
        <v>33733314.909999996</v>
      </c>
      <c r="E27" s="15">
        <v>32969301.129999999</v>
      </c>
      <c r="F27" s="15">
        <v>32969301.129999999</v>
      </c>
      <c r="G27" s="15">
        <f t="shared" si="4"/>
        <v>764013.77999999747</v>
      </c>
    </row>
    <row r="28" spans="1:7" x14ac:dyDescent="0.25">
      <c r="A28" s="14" t="s">
        <v>33</v>
      </c>
      <c r="B28" s="15">
        <f t="shared" ref="B28:G28" si="5">SUM(B29:B37)</f>
        <v>1091370283</v>
      </c>
      <c r="C28" s="15">
        <f t="shared" si="5"/>
        <v>-46906713.159999996</v>
      </c>
      <c r="D28" s="15">
        <f t="shared" si="5"/>
        <v>1044463569.8399999</v>
      </c>
      <c r="E28" s="15">
        <f t="shared" si="5"/>
        <v>974763096.85000002</v>
      </c>
      <c r="F28" s="15">
        <f t="shared" si="5"/>
        <v>960276274.36000001</v>
      </c>
      <c r="G28" s="15">
        <f t="shared" si="5"/>
        <v>69700472.98999998</v>
      </c>
    </row>
    <row r="29" spans="1:7" x14ac:dyDescent="0.25">
      <c r="A29" s="16" t="s">
        <v>34</v>
      </c>
      <c r="B29" s="15">
        <v>79987280</v>
      </c>
      <c r="C29" s="15">
        <v>12390199.470000001</v>
      </c>
      <c r="D29" s="15">
        <v>92377479.469999999</v>
      </c>
      <c r="E29" s="15">
        <v>85389982.790000007</v>
      </c>
      <c r="F29" s="15">
        <v>85389982.790000007</v>
      </c>
      <c r="G29" s="15">
        <f>D29-E29</f>
        <v>6987496.6799999923</v>
      </c>
    </row>
    <row r="30" spans="1:7" x14ac:dyDescent="0.25">
      <c r="A30" s="16" t="s">
        <v>35</v>
      </c>
      <c r="B30" s="15">
        <v>159821898</v>
      </c>
      <c r="C30" s="15">
        <v>-23395635.800000001</v>
      </c>
      <c r="D30" s="15">
        <v>136426262.19999999</v>
      </c>
      <c r="E30" s="15">
        <v>135232426.58000001</v>
      </c>
      <c r="F30" s="15">
        <v>135039669.38</v>
      </c>
      <c r="G30" s="15">
        <f t="shared" ref="G30:G37" si="6">D30-E30</f>
        <v>1193835.619999975</v>
      </c>
    </row>
    <row r="31" spans="1:7" x14ac:dyDescent="0.25">
      <c r="A31" s="16" t="s">
        <v>36</v>
      </c>
      <c r="B31" s="15">
        <v>166330968</v>
      </c>
      <c r="C31" s="15">
        <v>53080225.359999999</v>
      </c>
      <c r="D31" s="15">
        <v>219411193.36000001</v>
      </c>
      <c r="E31" s="15">
        <v>205945294.59999999</v>
      </c>
      <c r="F31" s="15">
        <v>205555294.59999999</v>
      </c>
      <c r="G31" s="15">
        <f t="shared" si="6"/>
        <v>13465898.76000002</v>
      </c>
    </row>
    <row r="32" spans="1:7" x14ac:dyDescent="0.25">
      <c r="A32" s="16" t="s">
        <v>37</v>
      </c>
      <c r="B32" s="15">
        <v>46341434</v>
      </c>
      <c r="C32" s="15">
        <v>-17578115.41</v>
      </c>
      <c r="D32" s="15">
        <v>28763318.59</v>
      </c>
      <c r="E32" s="15">
        <v>26674866.629999999</v>
      </c>
      <c r="F32" s="15">
        <v>26674866.629999999</v>
      </c>
      <c r="G32" s="15">
        <f t="shared" si="6"/>
        <v>2088451.9600000009</v>
      </c>
    </row>
    <row r="33" spans="1:7" x14ac:dyDescent="0.25">
      <c r="A33" s="16" t="s">
        <v>38</v>
      </c>
      <c r="B33" s="15">
        <v>112361891</v>
      </c>
      <c r="C33" s="15">
        <v>-10935972.01</v>
      </c>
      <c r="D33" s="15">
        <v>101425918.98999999</v>
      </c>
      <c r="E33" s="15">
        <v>97104668.469999999</v>
      </c>
      <c r="F33" s="15">
        <v>96103388.480000004</v>
      </c>
      <c r="G33" s="15">
        <f t="shared" si="6"/>
        <v>4321250.5199999958</v>
      </c>
    </row>
    <row r="34" spans="1:7" x14ac:dyDescent="0.25">
      <c r="A34" s="16" t="s">
        <v>39</v>
      </c>
      <c r="B34" s="15">
        <v>233396015</v>
      </c>
      <c r="C34" s="15">
        <v>34063653.490000002</v>
      </c>
      <c r="D34" s="15">
        <v>267459668.49000001</v>
      </c>
      <c r="E34" s="15">
        <v>267244590.74000001</v>
      </c>
      <c r="F34" s="15">
        <v>266912750.74000001</v>
      </c>
      <c r="G34" s="15">
        <f t="shared" si="6"/>
        <v>215077.75</v>
      </c>
    </row>
    <row r="35" spans="1:7" x14ac:dyDescent="0.25">
      <c r="A35" s="16" t="s">
        <v>40</v>
      </c>
      <c r="B35" s="15">
        <v>33394589</v>
      </c>
      <c r="C35" s="15">
        <v>-19672291.760000002</v>
      </c>
      <c r="D35" s="15">
        <v>13722297.24</v>
      </c>
      <c r="E35" s="15">
        <v>11480566.02</v>
      </c>
      <c r="F35" s="15">
        <v>11480566.02</v>
      </c>
      <c r="G35" s="15">
        <f t="shared" si="6"/>
        <v>2241731.2200000007</v>
      </c>
    </row>
    <row r="36" spans="1:7" x14ac:dyDescent="0.25">
      <c r="A36" s="16" t="s">
        <v>41</v>
      </c>
      <c r="B36" s="15">
        <v>121919837</v>
      </c>
      <c r="C36" s="15">
        <v>-43362313.229999997</v>
      </c>
      <c r="D36" s="15">
        <v>78557523.769999996</v>
      </c>
      <c r="E36" s="15">
        <v>42919183.390000001</v>
      </c>
      <c r="F36" s="15">
        <v>41512691.390000001</v>
      </c>
      <c r="G36" s="15">
        <f t="shared" si="6"/>
        <v>35638340.379999995</v>
      </c>
    </row>
    <row r="37" spans="1:7" x14ac:dyDescent="0.25">
      <c r="A37" s="16" t="s">
        <v>42</v>
      </c>
      <c r="B37" s="15">
        <v>137816371</v>
      </c>
      <c r="C37" s="15">
        <v>-31496463.27</v>
      </c>
      <c r="D37" s="15">
        <v>106319907.73</v>
      </c>
      <c r="E37" s="15">
        <v>102771517.63</v>
      </c>
      <c r="F37" s="15">
        <v>91607064.329999998</v>
      </c>
      <c r="G37" s="15">
        <f t="shared" si="6"/>
        <v>3548390.1000000089</v>
      </c>
    </row>
    <row r="38" spans="1:7" x14ac:dyDescent="0.25">
      <c r="A38" s="14" t="s">
        <v>43</v>
      </c>
      <c r="B38" s="15">
        <f t="shared" ref="B38:G38" si="7">SUM(B39:B47)</f>
        <v>3671801018</v>
      </c>
      <c r="C38" s="15">
        <f t="shared" si="7"/>
        <v>479342244.33000004</v>
      </c>
      <c r="D38" s="15">
        <f t="shared" si="7"/>
        <v>4151143262.3299999</v>
      </c>
      <c r="E38" s="15">
        <f t="shared" si="7"/>
        <v>3991344565.8199997</v>
      </c>
      <c r="F38" s="15">
        <f t="shared" si="7"/>
        <v>3887271588.6500006</v>
      </c>
      <c r="G38" s="15">
        <f t="shared" si="7"/>
        <v>159798696.51000035</v>
      </c>
    </row>
    <row r="39" spans="1:7" x14ac:dyDescent="0.25">
      <c r="A39" s="16" t="s">
        <v>44</v>
      </c>
      <c r="B39" s="15">
        <v>848795606</v>
      </c>
      <c r="C39" s="15">
        <v>41688365.200000003</v>
      </c>
      <c r="D39" s="15">
        <v>890483971.20000005</v>
      </c>
      <c r="E39" s="15">
        <v>874011463.29999995</v>
      </c>
      <c r="F39" s="15">
        <v>872977140.29999995</v>
      </c>
      <c r="G39" s="15">
        <f>D39-E39</f>
        <v>16472507.900000095</v>
      </c>
    </row>
    <row r="40" spans="1:7" x14ac:dyDescent="0.25">
      <c r="A40" s="16" t="s">
        <v>45</v>
      </c>
      <c r="B40" s="15">
        <v>2308377618</v>
      </c>
      <c r="C40" s="15">
        <v>352019824.17000002</v>
      </c>
      <c r="D40" s="15">
        <v>2660397442.1700001</v>
      </c>
      <c r="E40" s="15">
        <v>2553050984.1799998</v>
      </c>
      <c r="F40" s="15">
        <v>2455012330.0100002</v>
      </c>
      <c r="G40" s="15">
        <f t="shared" ref="G40:G47" si="8">D40-E40</f>
        <v>107346457.99000025</v>
      </c>
    </row>
    <row r="41" spans="1:7" x14ac:dyDescent="0.25">
      <c r="A41" s="16" t="s">
        <v>46</v>
      </c>
      <c r="B41" s="15">
        <v>0</v>
      </c>
      <c r="C41" s="15">
        <v>62956990.299999997</v>
      </c>
      <c r="D41" s="15">
        <v>62956990.299999997</v>
      </c>
      <c r="E41" s="15">
        <v>62956942.299999997</v>
      </c>
      <c r="F41" s="15">
        <v>62956942.299999997</v>
      </c>
      <c r="G41" s="15">
        <f t="shared" si="8"/>
        <v>48</v>
      </c>
    </row>
    <row r="42" spans="1:7" x14ac:dyDescent="0.25">
      <c r="A42" s="16" t="s">
        <v>47</v>
      </c>
      <c r="B42" s="15">
        <v>440991798</v>
      </c>
      <c r="C42" s="15">
        <v>14352064.66</v>
      </c>
      <c r="D42" s="15">
        <v>455343862.66000003</v>
      </c>
      <c r="E42" s="15">
        <v>426407509.29000002</v>
      </c>
      <c r="F42" s="15">
        <v>421407509.29000002</v>
      </c>
      <c r="G42" s="15">
        <f t="shared" si="8"/>
        <v>28936353.370000005</v>
      </c>
    </row>
    <row r="43" spans="1:7" x14ac:dyDescent="0.25">
      <c r="A43" s="16" t="s">
        <v>48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f t="shared" si="8"/>
        <v>0</v>
      </c>
    </row>
    <row r="44" spans="1:7" x14ac:dyDescent="0.25">
      <c r="A44" s="16" t="s">
        <v>49</v>
      </c>
      <c r="B44" s="15">
        <v>67296000</v>
      </c>
      <c r="C44" s="15">
        <v>8325000</v>
      </c>
      <c r="D44" s="15">
        <v>75621000</v>
      </c>
      <c r="E44" s="15">
        <v>74917666.75</v>
      </c>
      <c r="F44" s="15">
        <v>74917666.75</v>
      </c>
      <c r="G44" s="15">
        <f t="shared" si="8"/>
        <v>703333.25</v>
      </c>
    </row>
    <row r="45" spans="1:7" x14ac:dyDescent="0.25">
      <c r="A45" s="16" t="s">
        <v>50</v>
      </c>
      <c r="B45" s="15">
        <v>6339996</v>
      </c>
      <c r="C45" s="15">
        <v>0</v>
      </c>
      <c r="D45" s="15">
        <v>6339996</v>
      </c>
      <c r="E45" s="15">
        <v>0</v>
      </c>
      <c r="F45" s="15">
        <v>0</v>
      </c>
      <c r="G45" s="15">
        <f t="shared" si="8"/>
        <v>6339996</v>
      </c>
    </row>
    <row r="46" spans="1:7" x14ac:dyDescent="0.25">
      <c r="A46" s="16" t="s">
        <v>51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f t="shared" si="8"/>
        <v>0</v>
      </c>
    </row>
    <row r="47" spans="1:7" x14ac:dyDescent="0.25">
      <c r="A47" s="16" t="s">
        <v>52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f t="shared" si="8"/>
        <v>0</v>
      </c>
    </row>
    <row r="48" spans="1:7" x14ac:dyDescent="0.25">
      <c r="A48" s="14" t="s">
        <v>53</v>
      </c>
      <c r="B48" s="15">
        <f t="shared" ref="B48:G48" si="9">SUM(B49:B57)</f>
        <v>4342369</v>
      </c>
      <c r="C48" s="15">
        <f t="shared" si="9"/>
        <v>32082591.990000002</v>
      </c>
      <c r="D48" s="15">
        <f t="shared" si="9"/>
        <v>36424960.990000002</v>
      </c>
      <c r="E48" s="15">
        <f t="shared" si="9"/>
        <v>35053227.43</v>
      </c>
      <c r="F48" s="15">
        <f t="shared" si="9"/>
        <v>33479687.43</v>
      </c>
      <c r="G48" s="15">
        <f t="shared" si="9"/>
        <v>1371733.5599999996</v>
      </c>
    </row>
    <row r="49" spans="1:7" x14ac:dyDescent="0.25">
      <c r="A49" s="16" t="s">
        <v>54</v>
      </c>
      <c r="B49" s="15">
        <v>2057869</v>
      </c>
      <c r="C49" s="15">
        <v>4585118.8</v>
      </c>
      <c r="D49" s="15">
        <v>6642987.7999999998</v>
      </c>
      <c r="E49" s="15">
        <v>5908257.4800000004</v>
      </c>
      <c r="F49" s="15">
        <v>4334717.4800000004</v>
      </c>
      <c r="G49" s="15">
        <f>D49-E49</f>
        <v>734730.31999999937</v>
      </c>
    </row>
    <row r="50" spans="1:7" x14ac:dyDescent="0.25">
      <c r="A50" s="16" t="s">
        <v>55</v>
      </c>
      <c r="B50" s="15">
        <v>24000</v>
      </c>
      <c r="C50" s="15">
        <v>198217.32</v>
      </c>
      <c r="D50" s="15">
        <v>222217.32</v>
      </c>
      <c r="E50" s="15">
        <v>181340.95</v>
      </c>
      <c r="F50" s="15">
        <v>181340.95</v>
      </c>
      <c r="G50" s="15">
        <f t="shared" ref="G50:G57" si="10">D50-E50</f>
        <v>40876.369999999995</v>
      </c>
    </row>
    <row r="51" spans="1:7" x14ac:dyDescent="0.25">
      <c r="A51" s="16" t="s">
        <v>56</v>
      </c>
      <c r="B51" s="15">
        <v>250000</v>
      </c>
      <c r="C51" s="15">
        <v>-250000</v>
      </c>
      <c r="D51" s="15">
        <v>0</v>
      </c>
      <c r="E51" s="15">
        <v>0</v>
      </c>
      <c r="F51" s="15">
        <v>0</v>
      </c>
      <c r="G51" s="15">
        <f t="shared" si="10"/>
        <v>0</v>
      </c>
    </row>
    <row r="52" spans="1:7" x14ac:dyDescent="0.25">
      <c r="A52" s="16" t="s">
        <v>57</v>
      </c>
      <c r="B52" s="15">
        <v>600000</v>
      </c>
      <c r="C52" s="15">
        <v>24238107.850000001</v>
      </c>
      <c r="D52" s="15">
        <v>24838107.850000001</v>
      </c>
      <c r="E52" s="15">
        <v>24609082.780000001</v>
      </c>
      <c r="F52" s="15">
        <v>24609082.780000001</v>
      </c>
      <c r="G52" s="15">
        <f t="shared" si="10"/>
        <v>229025.0700000003</v>
      </c>
    </row>
    <row r="53" spans="1:7" x14ac:dyDescent="0.25">
      <c r="A53" s="16" t="s">
        <v>58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f t="shared" si="10"/>
        <v>0</v>
      </c>
    </row>
    <row r="54" spans="1:7" x14ac:dyDescent="0.25">
      <c r="A54" s="16" t="s">
        <v>59</v>
      </c>
      <c r="B54" s="15">
        <v>1410500</v>
      </c>
      <c r="C54" s="15">
        <v>1134134.8799999999</v>
      </c>
      <c r="D54" s="15">
        <v>2544634.8799999999</v>
      </c>
      <c r="E54" s="15">
        <v>2521633.08</v>
      </c>
      <c r="F54" s="15">
        <v>2521633.08</v>
      </c>
      <c r="G54" s="15">
        <f t="shared" si="10"/>
        <v>23001.799999999814</v>
      </c>
    </row>
    <row r="55" spans="1:7" x14ac:dyDescent="0.25">
      <c r="A55" s="16" t="s">
        <v>60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f t="shared" si="10"/>
        <v>0</v>
      </c>
    </row>
    <row r="56" spans="1:7" x14ac:dyDescent="0.25">
      <c r="A56" s="16" t="s">
        <v>61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f t="shared" si="10"/>
        <v>0</v>
      </c>
    </row>
    <row r="57" spans="1:7" x14ac:dyDescent="0.25">
      <c r="A57" s="16" t="s">
        <v>62</v>
      </c>
      <c r="B57" s="15">
        <v>0</v>
      </c>
      <c r="C57" s="15">
        <v>2177013.14</v>
      </c>
      <c r="D57" s="15">
        <v>2177013.14</v>
      </c>
      <c r="E57" s="15">
        <v>1832913.14</v>
      </c>
      <c r="F57" s="15">
        <v>1832913.14</v>
      </c>
      <c r="G57" s="15">
        <f t="shared" si="10"/>
        <v>344100.00000000023</v>
      </c>
    </row>
    <row r="58" spans="1:7" x14ac:dyDescent="0.25">
      <c r="A58" s="14" t="s">
        <v>63</v>
      </c>
      <c r="B58" s="15">
        <f t="shared" ref="B58:G58" si="11">SUM(B59:B61)</f>
        <v>43237766</v>
      </c>
      <c r="C58" s="15">
        <f t="shared" si="11"/>
        <v>1030773755.9299999</v>
      </c>
      <c r="D58" s="15">
        <f t="shared" si="11"/>
        <v>1074011521.9299998</v>
      </c>
      <c r="E58" s="15">
        <f t="shared" si="11"/>
        <v>1018799352.5999999</v>
      </c>
      <c r="F58" s="15">
        <f t="shared" si="11"/>
        <v>985877443.42999995</v>
      </c>
      <c r="G58" s="15">
        <f t="shared" si="11"/>
        <v>55212169.329999983</v>
      </c>
    </row>
    <row r="59" spans="1:7" x14ac:dyDescent="0.25">
      <c r="A59" s="16" t="s">
        <v>64</v>
      </c>
      <c r="B59" s="15">
        <v>42624092</v>
      </c>
      <c r="C59" s="15">
        <v>1027560343.9299999</v>
      </c>
      <c r="D59" s="15">
        <v>1070184435.9299999</v>
      </c>
      <c r="E59" s="15">
        <v>1015356412.54</v>
      </c>
      <c r="F59" s="15">
        <v>982434503.37</v>
      </c>
      <c r="G59" s="15">
        <f>D59-E59</f>
        <v>54828023.389999986</v>
      </c>
    </row>
    <row r="60" spans="1:7" x14ac:dyDescent="0.25">
      <c r="A60" s="16" t="s">
        <v>65</v>
      </c>
      <c r="B60" s="15">
        <v>613674</v>
      </c>
      <c r="C60" s="15">
        <v>3213412</v>
      </c>
      <c r="D60" s="15">
        <v>3827086</v>
      </c>
      <c r="E60" s="15">
        <v>3442940.06</v>
      </c>
      <c r="F60" s="15">
        <v>3442940.06</v>
      </c>
      <c r="G60" s="15">
        <f>D60-E60</f>
        <v>384145.93999999994</v>
      </c>
    </row>
    <row r="61" spans="1:7" x14ac:dyDescent="0.25">
      <c r="A61" s="16" t="s">
        <v>66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f>D61-E61</f>
        <v>0</v>
      </c>
    </row>
    <row r="62" spans="1:7" x14ac:dyDescent="0.25">
      <c r="A62" s="14" t="s">
        <v>67</v>
      </c>
      <c r="B62" s="15">
        <f t="shared" ref="B62:G62" si="12">SUM(B63:B67,B69:B70)</f>
        <v>13014839</v>
      </c>
      <c r="C62" s="15">
        <f t="shared" si="12"/>
        <v>95267452.459999993</v>
      </c>
      <c r="D62" s="15">
        <f t="shared" si="12"/>
        <v>108282291.45999999</v>
      </c>
      <c r="E62" s="15">
        <f t="shared" si="12"/>
        <v>16514302.49</v>
      </c>
      <c r="F62" s="15">
        <f t="shared" si="12"/>
        <v>16514302.49</v>
      </c>
      <c r="G62" s="15">
        <f t="shared" si="12"/>
        <v>91767988.969999999</v>
      </c>
    </row>
    <row r="63" spans="1:7" x14ac:dyDescent="0.25">
      <c r="A63" s="16" t="s">
        <v>68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f>D63-E63</f>
        <v>0</v>
      </c>
    </row>
    <row r="64" spans="1:7" x14ac:dyDescent="0.25">
      <c r="A64" s="16" t="s">
        <v>69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f t="shared" ref="G64:G70" si="13">D64-E64</f>
        <v>0</v>
      </c>
    </row>
    <row r="65" spans="1:7" x14ac:dyDescent="0.25">
      <c r="A65" s="16" t="s">
        <v>70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f t="shared" si="13"/>
        <v>0</v>
      </c>
    </row>
    <row r="66" spans="1:7" x14ac:dyDescent="0.25">
      <c r="A66" s="16" t="s">
        <v>71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f t="shared" si="13"/>
        <v>0</v>
      </c>
    </row>
    <row r="67" spans="1:7" x14ac:dyDescent="0.25">
      <c r="A67" s="16" t="s">
        <v>72</v>
      </c>
      <c r="B67" s="17">
        <v>0</v>
      </c>
      <c r="C67" s="17">
        <v>16514302.49</v>
      </c>
      <c r="D67" s="17">
        <v>16514302.49</v>
      </c>
      <c r="E67" s="17">
        <v>16514302.49</v>
      </c>
      <c r="F67" s="17">
        <v>16514302.49</v>
      </c>
      <c r="G67" s="17">
        <f t="shared" si="13"/>
        <v>0</v>
      </c>
    </row>
    <row r="68" spans="1:7" x14ac:dyDescent="0.25">
      <c r="A68" s="16" t="s">
        <v>73</v>
      </c>
      <c r="B68" s="17"/>
      <c r="C68" s="17"/>
      <c r="D68" s="17"/>
      <c r="E68" s="17"/>
      <c r="F68" s="17"/>
      <c r="G68" s="17"/>
    </row>
    <row r="69" spans="1:7" x14ac:dyDescent="0.25">
      <c r="A69" s="16" t="s">
        <v>74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f t="shared" si="13"/>
        <v>0</v>
      </c>
    </row>
    <row r="70" spans="1:7" x14ac:dyDescent="0.25">
      <c r="A70" s="16" t="s">
        <v>75</v>
      </c>
      <c r="B70" s="15">
        <v>13014839</v>
      </c>
      <c r="C70" s="15">
        <v>78753149.969999999</v>
      </c>
      <c r="D70" s="15">
        <v>91767988.969999999</v>
      </c>
      <c r="E70" s="15">
        <v>0</v>
      </c>
      <c r="F70" s="15">
        <v>0</v>
      </c>
      <c r="G70" s="15">
        <f t="shared" si="13"/>
        <v>91767988.969999999</v>
      </c>
    </row>
    <row r="71" spans="1:7" x14ac:dyDescent="0.25">
      <c r="A71" s="14" t="s">
        <v>76</v>
      </c>
      <c r="B71" s="15">
        <f t="shared" ref="B71:G71" si="14">SUM(B72:B74)</f>
        <v>2915545008</v>
      </c>
      <c r="C71" s="15">
        <f t="shared" si="14"/>
        <v>215791073.24000001</v>
      </c>
      <c r="D71" s="15">
        <f t="shared" si="14"/>
        <v>3131336081.2399998</v>
      </c>
      <c r="E71" s="15">
        <f t="shared" si="14"/>
        <v>3091409855.04</v>
      </c>
      <c r="F71" s="15">
        <f t="shared" si="14"/>
        <v>3091409855.04</v>
      </c>
      <c r="G71" s="15">
        <f t="shared" si="14"/>
        <v>39926226.199999988</v>
      </c>
    </row>
    <row r="72" spans="1:7" x14ac:dyDescent="0.25">
      <c r="A72" s="16" t="s">
        <v>77</v>
      </c>
      <c r="B72" s="15">
        <v>2544441920</v>
      </c>
      <c r="C72" s="15">
        <v>79736360.409999996</v>
      </c>
      <c r="D72" s="15">
        <v>2624178280.4099998</v>
      </c>
      <c r="E72" s="15">
        <v>2624178280.4099998</v>
      </c>
      <c r="F72" s="15">
        <v>2624178280.4099998</v>
      </c>
      <c r="G72" s="15">
        <f>D72-E72</f>
        <v>0</v>
      </c>
    </row>
    <row r="73" spans="1:7" x14ac:dyDescent="0.25">
      <c r="A73" s="16" t="s">
        <v>78</v>
      </c>
      <c r="B73" s="15">
        <v>72665314</v>
      </c>
      <c r="C73" s="15">
        <v>8551777</v>
      </c>
      <c r="D73" s="15">
        <v>81217091</v>
      </c>
      <c r="E73" s="15">
        <v>81217091</v>
      </c>
      <c r="F73" s="15">
        <v>81217091</v>
      </c>
      <c r="G73" s="15">
        <f>D73-E73</f>
        <v>0</v>
      </c>
    </row>
    <row r="74" spans="1:7" x14ac:dyDescent="0.25">
      <c r="A74" s="16" t="s">
        <v>79</v>
      </c>
      <c r="B74" s="15">
        <v>298437774</v>
      </c>
      <c r="C74" s="15">
        <v>127502935.83</v>
      </c>
      <c r="D74" s="15">
        <v>425940709.82999998</v>
      </c>
      <c r="E74" s="15">
        <v>386014483.63</v>
      </c>
      <c r="F74" s="15">
        <v>386014483.63</v>
      </c>
      <c r="G74" s="15">
        <f>D74-E74</f>
        <v>39926226.199999988</v>
      </c>
    </row>
    <row r="75" spans="1:7" x14ac:dyDescent="0.25">
      <c r="A75" s="14" t="s">
        <v>80</v>
      </c>
      <c r="B75" s="15">
        <f t="shared" ref="B75:G75" si="15">SUM(B76:B82)</f>
        <v>352937060</v>
      </c>
      <c r="C75" s="15">
        <f t="shared" si="15"/>
        <v>-18302954.099999998</v>
      </c>
      <c r="D75" s="15">
        <f t="shared" si="15"/>
        <v>334634105.89999998</v>
      </c>
      <c r="E75" s="15">
        <f t="shared" si="15"/>
        <v>246652642.66</v>
      </c>
      <c r="F75" s="15">
        <f t="shared" si="15"/>
        <v>246652642.66</v>
      </c>
      <c r="G75" s="15">
        <f t="shared" si="15"/>
        <v>87981463.24000001</v>
      </c>
    </row>
    <row r="76" spans="1:7" x14ac:dyDescent="0.25">
      <c r="A76" s="16" t="s">
        <v>81</v>
      </c>
      <c r="B76" s="15">
        <v>37230989</v>
      </c>
      <c r="C76" s="15">
        <v>3441408.04</v>
      </c>
      <c r="D76" s="15">
        <v>40672397.039999999</v>
      </c>
      <c r="E76" s="15">
        <v>37230989.689999998</v>
      </c>
      <c r="F76" s="15">
        <v>37230989.689999998</v>
      </c>
      <c r="G76" s="15">
        <f>D76-E76</f>
        <v>3441407.3500000015</v>
      </c>
    </row>
    <row r="77" spans="1:7" x14ac:dyDescent="0.25">
      <c r="A77" s="16" t="s">
        <v>82</v>
      </c>
      <c r="B77" s="15">
        <v>269176179</v>
      </c>
      <c r="C77" s="15">
        <v>-14442391.17</v>
      </c>
      <c r="D77" s="15">
        <v>254733787.83000001</v>
      </c>
      <c r="E77" s="15">
        <v>192543882.09</v>
      </c>
      <c r="F77" s="15">
        <v>192543882.09</v>
      </c>
      <c r="G77" s="15">
        <f t="shared" ref="G77:G82" si="16">D77-E77</f>
        <v>62189905.74000001</v>
      </c>
    </row>
    <row r="78" spans="1:7" x14ac:dyDescent="0.25">
      <c r="A78" s="16" t="s">
        <v>83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f t="shared" si="16"/>
        <v>0</v>
      </c>
    </row>
    <row r="79" spans="1:7" x14ac:dyDescent="0.25">
      <c r="A79" s="16" t="s">
        <v>84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f t="shared" si="16"/>
        <v>0</v>
      </c>
    </row>
    <row r="80" spans="1:7" x14ac:dyDescent="0.25">
      <c r="A80" s="16" t="s">
        <v>85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f t="shared" si="16"/>
        <v>0</v>
      </c>
    </row>
    <row r="81" spans="1:7" x14ac:dyDescent="0.25">
      <c r="A81" s="16" t="s">
        <v>86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f t="shared" si="16"/>
        <v>0</v>
      </c>
    </row>
    <row r="82" spans="1:7" x14ac:dyDescent="0.25">
      <c r="A82" s="16" t="s">
        <v>87</v>
      </c>
      <c r="B82" s="15">
        <v>46529892</v>
      </c>
      <c r="C82" s="15">
        <v>-7301970.9699999997</v>
      </c>
      <c r="D82" s="15">
        <v>39227921.030000001</v>
      </c>
      <c r="E82" s="15">
        <v>16877770.879999999</v>
      </c>
      <c r="F82" s="15">
        <v>16877770.879999999</v>
      </c>
      <c r="G82" s="15">
        <f t="shared" si="16"/>
        <v>22350150.150000002</v>
      </c>
    </row>
    <row r="83" spans="1:7" x14ac:dyDescent="0.25">
      <c r="A83" s="18"/>
      <c r="B83" s="19"/>
      <c r="C83" s="19"/>
      <c r="D83" s="19"/>
      <c r="E83" s="19"/>
      <c r="F83" s="19"/>
      <c r="G83" s="19"/>
    </row>
    <row r="84" spans="1:7" x14ac:dyDescent="0.25">
      <c r="A84" s="20" t="s">
        <v>88</v>
      </c>
      <c r="B84" s="13">
        <f t="shared" ref="B84:G84" si="17">SUM(B85,B93,B103,B113,B123,B133,B137,B146,B150)</f>
        <v>11110212505</v>
      </c>
      <c r="C84" s="13">
        <f t="shared" si="17"/>
        <v>1074866614.9000001</v>
      </c>
      <c r="D84" s="13">
        <f t="shared" si="17"/>
        <v>12185079119.9</v>
      </c>
      <c r="E84" s="13">
        <f t="shared" si="17"/>
        <v>12082678010.890001</v>
      </c>
      <c r="F84" s="13">
        <f t="shared" si="17"/>
        <v>12077561572.75</v>
      </c>
      <c r="G84" s="13">
        <f t="shared" si="17"/>
        <v>102401109.00999981</v>
      </c>
    </row>
    <row r="85" spans="1:7" x14ac:dyDescent="0.25">
      <c r="A85" s="14" t="s">
        <v>15</v>
      </c>
      <c r="B85" s="15">
        <f t="shared" ref="B85:G85" si="18">SUM(B86:B92)</f>
        <v>4516943588</v>
      </c>
      <c r="C85" s="15">
        <f t="shared" si="18"/>
        <v>208490968.84999999</v>
      </c>
      <c r="D85" s="15">
        <f t="shared" si="18"/>
        <v>4725434556.8500004</v>
      </c>
      <c r="E85" s="15">
        <f t="shared" si="18"/>
        <v>4685291127.9799995</v>
      </c>
      <c r="F85" s="15">
        <f t="shared" si="18"/>
        <v>4685291127.9799995</v>
      </c>
      <c r="G85" s="15">
        <f t="shared" si="18"/>
        <v>40143428.870000102</v>
      </c>
    </row>
    <row r="86" spans="1:7" x14ac:dyDescent="0.25">
      <c r="A86" s="16" t="s">
        <v>16</v>
      </c>
      <c r="B86" s="15">
        <v>2606847432</v>
      </c>
      <c r="C86" s="15">
        <v>16511162.23</v>
      </c>
      <c r="D86" s="15">
        <v>2623358594.23</v>
      </c>
      <c r="E86" s="15">
        <v>2586612437.0599999</v>
      </c>
      <c r="F86" s="15">
        <v>2586612437.0599999</v>
      </c>
      <c r="G86" s="15">
        <f>D86-E86</f>
        <v>36746157.170000076</v>
      </c>
    </row>
    <row r="87" spans="1:7" x14ac:dyDescent="0.25">
      <c r="A87" s="16" t="s">
        <v>17</v>
      </c>
      <c r="B87" s="15">
        <v>9249545</v>
      </c>
      <c r="C87" s="15">
        <v>-5864282</v>
      </c>
      <c r="D87" s="15">
        <v>3385263</v>
      </c>
      <c r="E87" s="15">
        <v>3302654.04</v>
      </c>
      <c r="F87" s="15">
        <v>3302654.04</v>
      </c>
      <c r="G87" s="15">
        <f t="shared" ref="G87:G92" si="19">D87-E87</f>
        <v>82608.959999999963</v>
      </c>
    </row>
    <row r="88" spans="1:7" x14ac:dyDescent="0.25">
      <c r="A88" s="16" t="s">
        <v>18</v>
      </c>
      <c r="B88" s="15">
        <v>927571514</v>
      </c>
      <c r="C88" s="15">
        <v>114793400.23</v>
      </c>
      <c r="D88" s="15">
        <v>1042364914.23</v>
      </c>
      <c r="E88" s="15">
        <v>1040838709.62</v>
      </c>
      <c r="F88" s="15">
        <v>1040838709.62</v>
      </c>
      <c r="G88" s="15">
        <f t="shared" si="19"/>
        <v>1526204.6100000143</v>
      </c>
    </row>
    <row r="89" spans="1:7" x14ac:dyDescent="0.25">
      <c r="A89" s="16" t="s">
        <v>19</v>
      </c>
      <c r="B89" s="15">
        <v>428923112</v>
      </c>
      <c r="C89" s="15">
        <v>50829646.789999999</v>
      </c>
      <c r="D89" s="15">
        <v>479752758.79000002</v>
      </c>
      <c r="E89" s="15">
        <v>479272448.43000001</v>
      </c>
      <c r="F89" s="15">
        <v>479272448.43000001</v>
      </c>
      <c r="G89" s="15">
        <f t="shared" si="19"/>
        <v>480310.36000001431</v>
      </c>
    </row>
    <row r="90" spans="1:7" x14ac:dyDescent="0.25">
      <c r="A90" s="16" t="s">
        <v>20</v>
      </c>
      <c r="B90" s="15">
        <v>53103315</v>
      </c>
      <c r="C90" s="15">
        <v>28121240.350000001</v>
      </c>
      <c r="D90" s="15">
        <v>81224555.349999994</v>
      </c>
      <c r="E90" s="15">
        <v>81021920.209999993</v>
      </c>
      <c r="F90" s="15">
        <v>81021920.209999993</v>
      </c>
      <c r="G90" s="15">
        <f t="shared" si="19"/>
        <v>202635.1400000006</v>
      </c>
    </row>
    <row r="91" spans="1:7" x14ac:dyDescent="0.25">
      <c r="A91" s="16" t="s">
        <v>21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f t="shared" si="19"/>
        <v>0</v>
      </c>
    </row>
    <row r="92" spans="1:7" x14ac:dyDescent="0.25">
      <c r="A92" s="16" t="s">
        <v>22</v>
      </c>
      <c r="B92" s="15">
        <v>491248670</v>
      </c>
      <c r="C92" s="15">
        <v>4099801.25</v>
      </c>
      <c r="D92" s="15">
        <v>495348471.25</v>
      </c>
      <c r="E92" s="15">
        <v>494242958.62</v>
      </c>
      <c r="F92" s="15">
        <v>494242958.62</v>
      </c>
      <c r="G92" s="15">
        <f t="shared" si="19"/>
        <v>1105512.6299999952</v>
      </c>
    </row>
    <row r="93" spans="1:7" x14ac:dyDescent="0.25">
      <c r="A93" s="14" t="s">
        <v>23</v>
      </c>
      <c r="B93" s="15">
        <f t="shared" ref="B93:G93" si="20">SUM(B94:B102)</f>
        <v>56959968</v>
      </c>
      <c r="C93" s="15">
        <f t="shared" si="20"/>
        <v>18558663.460000001</v>
      </c>
      <c r="D93" s="15">
        <f t="shared" si="20"/>
        <v>75518631.460000008</v>
      </c>
      <c r="E93" s="15">
        <f t="shared" si="20"/>
        <v>67308110.580000013</v>
      </c>
      <c r="F93" s="15">
        <f t="shared" si="20"/>
        <v>67282625.290000007</v>
      </c>
      <c r="G93" s="15">
        <f t="shared" si="20"/>
        <v>8210520.8799999971</v>
      </c>
    </row>
    <row r="94" spans="1:7" x14ac:dyDescent="0.25">
      <c r="A94" s="16" t="s">
        <v>24</v>
      </c>
      <c r="B94" s="15">
        <v>6188227</v>
      </c>
      <c r="C94" s="15">
        <v>4753883.59</v>
      </c>
      <c r="D94" s="15">
        <v>10942110.59</v>
      </c>
      <c r="E94" s="15">
        <v>10793347.99</v>
      </c>
      <c r="F94" s="15">
        <v>10793347.99</v>
      </c>
      <c r="G94" s="15">
        <f>D94-E94</f>
        <v>148762.59999999963</v>
      </c>
    </row>
    <row r="95" spans="1:7" x14ac:dyDescent="0.25">
      <c r="A95" s="16" t="s">
        <v>25</v>
      </c>
      <c r="B95" s="15">
        <v>9984017</v>
      </c>
      <c r="C95" s="15">
        <v>-3625699.83</v>
      </c>
      <c r="D95" s="15">
        <v>6358317.1699999999</v>
      </c>
      <c r="E95" s="15">
        <v>6358317.0800000001</v>
      </c>
      <c r="F95" s="15">
        <v>6358317.0800000001</v>
      </c>
      <c r="G95" s="15">
        <f t="shared" ref="G95:G102" si="21">D95-E95</f>
        <v>8.9999999850988388E-2</v>
      </c>
    </row>
    <row r="96" spans="1:7" x14ac:dyDescent="0.25">
      <c r="A96" s="16" t="s">
        <v>26</v>
      </c>
      <c r="B96" s="15">
        <v>0</v>
      </c>
      <c r="C96" s="15">
        <v>9737580.1600000001</v>
      </c>
      <c r="D96" s="15">
        <v>9737580.1600000001</v>
      </c>
      <c r="E96" s="15">
        <v>9732491.0999999996</v>
      </c>
      <c r="F96" s="15">
        <v>9732491.0999999996</v>
      </c>
      <c r="G96" s="15">
        <f t="shared" si="21"/>
        <v>5089.0600000005215</v>
      </c>
    </row>
    <row r="97" spans="1:7" x14ac:dyDescent="0.25">
      <c r="A97" s="16" t="s">
        <v>27</v>
      </c>
      <c r="B97" s="15">
        <v>1273609</v>
      </c>
      <c r="C97" s="15">
        <v>2541076.16</v>
      </c>
      <c r="D97" s="15">
        <v>3814685.16</v>
      </c>
      <c r="E97" s="15">
        <v>3781301.91</v>
      </c>
      <c r="F97" s="15">
        <v>3764544.46</v>
      </c>
      <c r="G97" s="15">
        <f t="shared" si="21"/>
        <v>33383.25</v>
      </c>
    </row>
    <row r="98" spans="1:7" x14ac:dyDescent="0.25">
      <c r="A98" s="21" t="s">
        <v>28</v>
      </c>
      <c r="B98" s="15">
        <v>2865637</v>
      </c>
      <c r="C98" s="15">
        <v>-388397.56</v>
      </c>
      <c r="D98" s="15">
        <v>2477239.44</v>
      </c>
      <c r="E98" s="15">
        <v>225302.35</v>
      </c>
      <c r="F98" s="15">
        <v>225302.35</v>
      </c>
      <c r="G98" s="15">
        <f t="shared" si="21"/>
        <v>2251937.09</v>
      </c>
    </row>
    <row r="99" spans="1:7" x14ac:dyDescent="0.25">
      <c r="A99" s="16" t="s">
        <v>29</v>
      </c>
      <c r="B99" s="15">
        <v>10125837</v>
      </c>
      <c r="C99" s="15">
        <v>517040.87</v>
      </c>
      <c r="D99" s="15">
        <v>10642877.869999999</v>
      </c>
      <c r="E99" s="15">
        <v>10201878.75</v>
      </c>
      <c r="F99" s="15">
        <v>10201878.75</v>
      </c>
      <c r="G99" s="15">
        <f t="shared" si="21"/>
        <v>440999.11999999918</v>
      </c>
    </row>
    <row r="100" spans="1:7" x14ac:dyDescent="0.25">
      <c r="A100" s="16" t="s">
        <v>30</v>
      </c>
      <c r="B100" s="15">
        <v>21388270</v>
      </c>
      <c r="C100" s="15">
        <v>3193677.54</v>
      </c>
      <c r="D100" s="15">
        <v>24581947.539999999</v>
      </c>
      <c r="E100" s="15">
        <v>20869415.98</v>
      </c>
      <c r="F100" s="15">
        <v>20860688.140000001</v>
      </c>
      <c r="G100" s="15">
        <f t="shared" si="21"/>
        <v>3712531.5599999987</v>
      </c>
    </row>
    <row r="101" spans="1:7" x14ac:dyDescent="0.25">
      <c r="A101" s="16" t="s">
        <v>31</v>
      </c>
      <c r="B101" s="15">
        <v>0</v>
      </c>
      <c r="C101" s="15">
        <v>2655005.7400000002</v>
      </c>
      <c r="D101" s="15">
        <v>2655005.7400000002</v>
      </c>
      <c r="E101" s="15">
        <v>1186553.24</v>
      </c>
      <c r="F101" s="15">
        <v>1186553.24</v>
      </c>
      <c r="G101" s="15">
        <f t="shared" si="21"/>
        <v>1468452.5000000002</v>
      </c>
    </row>
    <row r="102" spans="1:7" x14ac:dyDescent="0.25">
      <c r="A102" s="16" t="s">
        <v>32</v>
      </c>
      <c r="B102" s="15">
        <v>5134371</v>
      </c>
      <c r="C102" s="15">
        <v>-825503.21</v>
      </c>
      <c r="D102" s="15">
        <v>4308867.79</v>
      </c>
      <c r="E102" s="15">
        <v>4159502.18</v>
      </c>
      <c r="F102" s="15">
        <v>4159502.18</v>
      </c>
      <c r="G102" s="15">
        <f t="shared" si="21"/>
        <v>149365.60999999987</v>
      </c>
    </row>
    <row r="103" spans="1:7" x14ac:dyDescent="0.25">
      <c r="A103" s="14" t="s">
        <v>33</v>
      </c>
      <c r="B103" s="15">
        <f t="shared" ref="B103:G103" si="22">SUM(B104:B112)</f>
        <v>281369018</v>
      </c>
      <c r="C103" s="15">
        <f t="shared" si="22"/>
        <v>-1610880.0100000035</v>
      </c>
      <c r="D103" s="15">
        <f t="shared" si="22"/>
        <v>279758137.98999995</v>
      </c>
      <c r="E103" s="15">
        <f t="shared" si="22"/>
        <v>277949558.27999997</v>
      </c>
      <c r="F103" s="15">
        <f t="shared" si="22"/>
        <v>277949558.27999997</v>
      </c>
      <c r="G103" s="15">
        <f t="shared" si="22"/>
        <v>1808579.7099999879</v>
      </c>
    </row>
    <row r="104" spans="1:7" x14ac:dyDescent="0.25">
      <c r="A104" s="16" t="s">
        <v>34</v>
      </c>
      <c r="B104" s="15">
        <v>128476035</v>
      </c>
      <c r="C104" s="15">
        <v>-54708780.859999999</v>
      </c>
      <c r="D104" s="15">
        <v>73767254.140000001</v>
      </c>
      <c r="E104" s="15">
        <v>73277428.409999996</v>
      </c>
      <c r="F104" s="15">
        <v>73277428.409999996</v>
      </c>
      <c r="G104" s="15">
        <f>D104-E104</f>
        <v>489825.73000000417</v>
      </c>
    </row>
    <row r="105" spans="1:7" x14ac:dyDescent="0.25">
      <c r="A105" s="16" t="s">
        <v>35</v>
      </c>
      <c r="B105" s="15">
        <v>9135550</v>
      </c>
      <c r="C105" s="15">
        <v>-3011816.59</v>
      </c>
      <c r="D105" s="15">
        <v>6123733.4100000001</v>
      </c>
      <c r="E105" s="15">
        <v>5978602.7300000004</v>
      </c>
      <c r="F105" s="15">
        <v>5978602.7300000004</v>
      </c>
      <c r="G105" s="15">
        <f t="shared" ref="G105:G112" si="23">D105-E105</f>
        <v>145130.6799999997</v>
      </c>
    </row>
    <row r="106" spans="1:7" x14ac:dyDescent="0.25">
      <c r="A106" s="16" t="s">
        <v>36</v>
      </c>
      <c r="B106" s="15">
        <v>17021048</v>
      </c>
      <c r="C106" s="15">
        <v>3399865.49</v>
      </c>
      <c r="D106" s="15">
        <v>20420913.489999998</v>
      </c>
      <c r="E106" s="15">
        <v>19847449.940000001</v>
      </c>
      <c r="F106" s="15">
        <v>19847449.940000001</v>
      </c>
      <c r="G106" s="15">
        <f t="shared" si="23"/>
        <v>573463.54999999702</v>
      </c>
    </row>
    <row r="107" spans="1:7" x14ac:dyDescent="0.25">
      <c r="A107" s="16" t="s">
        <v>37</v>
      </c>
      <c r="B107" s="15">
        <v>497812</v>
      </c>
      <c r="C107" s="15">
        <v>1462714.26</v>
      </c>
      <c r="D107" s="15">
        <v>1960526.26</v>
      </c>
      <c r="E107" s="15">
        <v>1921804.44</v>
      </c>
      <c r="F107" s="15">
        <v>1921804.44</v>
      </c>
      <c r="G107" s="15">
        <f t="shared" si="23"/>
        <v>38721.820000000065</v>
      </c>
    </row>
    <row r="108" spans="1:7" x14ac:dyDescent="0.25">
      <c r="A108" s="16" t="s">
        <v>38</v>
      </c>
      <c r="B108" s="15">
        <v>114828450</v>
      </c>
      <c r="C108" s="15">
        <v>57559199.719999999</v>
      </c>
      <c r="D108" s="15">
        <v>172387649.72</v>
      </c>
      <c r="E108" s="15">
        <v>172194624.55000001</v>
      </c>
      <c r="F108" s="15">
        <v>172194624.55000001</v>
      </c>
      <c r="G108" s="15">
        <f t="shared" si="23"/>
        <v>193025.16999998689</v>
      </c>
    </row>
    <row r="109" spans="1:7" x14ac:dyDescent="0.25">
      <c r="A109" s="16" t="s">
        <v>39</v>
      </c>
      <c r="B109" s="15">
        <v>741650</v>
      </c>
      <c r="C109" s="15">
        <v>180381.28</v>
      </c>
      <c r="D109" s="15">
        <v>922031.28</v>
      </c>
      <c r="E109" s="15">
        <v>868084.51</v>
      </c>
      <c r="F109" s="15">
        <v>868084.51</v>
      </c>
      <c r="G109" s="15">
        <f t="shared" si="23"/>
        <v>53946.770000000019</v>
      </c>
    </row>
    <row r="110" spans="1:7" x14ac:dyDescent="0.25">
      <c r="A110" s="16" t="s">
        <v>40</v>
      </c>
      <c r="B110" s="15">
        <v>5084679</v>
      </c>
      <c r="C110" s="15">
        <v>-4239784.5199999996</v>
      </c>
      <c r="D110" s="15">
        <v>844894.48</v>
      </c>
      <c r="E110" s="15">
        <v>844894.48</v>
      </c>
      <c r="F110" s="15">
        <v>844894.48</v>
      </c>
      <c r="G110" s="15">
        <f t="shared" si="23"/>
        <v>0</v>
      </c>
    </row>
    <row r="111" spans="1:7" x14ac:dyDescent="0.25">
      <c r="A111" s="16" t="s">
        <v>41</v>
      </c>
      <c r="B111" s="15">
        <v>4824723</v>
      </c>
      <c r="C111" s="15">
        <v>-2984600.23</v>
      </c>
      <c r="D111" s="15">
        <v>1840122.77</v>
      </c>
      <c r="E111" s="15">
        <v>1525656.78</v>
      </c>
      <c r="F111" s="15">
        <v>1525656.78</v>
      </c>
      <c r="G111" s="15">
        <f t="shared" si="23"/>
        <v>314465.99</v>
      </c>
    </row>
    <row r="112" spans="1:7" x14ac:dyDescent="0.25">
      <c r="A112" s="16" t="s">
        <v>42</v>
      </c>
      <c r="B112" s="15">
        <v>759071</v>
      </c>
      <c r="C112" s="15">
        <v>731941.44</v>
      </c>
      <c r="D112" s="15">
        <v>1491012.44</v>
      </c>
      <c r="E112" s="15">
        <v>1491012.44</v>
      </c>
      <c r="F112" s="15">
        <v>1491012.44</v>
      </c>
      <c r="G112" s="15">
        <f t="shared" si="23"/>
        <v>0</v>
      </c>
    </row>
    <row r="113" spans="1:7" x14ac:dyDescent="0.25">
      <c r="A113" s="14" t="s">
        <v>43</v>
      </c>
      <c r="B113" s="15">
        <f t="shared" ref="B113:G113" si="24">SUM(B114:B122)</f>
        <v>4143698776</v>
      </c>
      <c r="C113" s="15">
        <f t="shared" si="24"/>
        <v>255371177.14000002</v>
      </c>
      <c r="D113" s="15">
        <f t="shared" si="24"/>
        <v>4399069953.1400003</v>
      </c>
      <c r="E113" s="15">
        <f t="shared" si="24"/>
        <v>4398379127.6800003</v>
      </c>
      <c r="F113" s="15">
        <f t="shared" si="24"/>
        <v>4393733921.3000002</v>
      </c>
      <c r="G113" s="15">
        <f t="shared" si="24"/>
        <v>690825.45999973267</v>
      </c>
    </row>
    <row r="114" spans="1:7" x14ac:dyDescent="0.25">
      <c r="A114" s="16" t="s">
        <v>44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f>D114-E114</f>
        <v>0</v>
      </c>
    </row>
    <row r="115" spans="1:7" x14ac:dyDescent="0.25">
      <c r="A115" s="16" t="s">
        <v>45</v>
      </c>
      <c r="B115" s="15">
        <v>4132871496</v>
      </c>
      <c r="C115" s="15">
        <v>243741140.11000001</v>
      </c>
      <c r="D115" s="15">
        <v>4376612636.1099997</v>
      </c>
      <c r="E115" s="15">
        <v>4376180838.8299999</v>
      </c>
      <c r="F115" s="15">
        <v>4371535632.4499998</v>
      </c>
      <c r="G115" s="15">
        <f t="shared" ref="G115:G122" si="25">D115-E115</f>
        <v>431797.27999973297</v>
      </c>
    </row>
    <row r="116" spans="1:7" x14ac:dyDescent="0.25">
      <c r="A116" s="16" t="s">
        <v>46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f t="shared" si="25"/>
        <v>0</v>
      </c>
    </row>
    <row r="117" spans="1:7" x14ac:dyDescent="0.25">
      <c r="A117" s="22" t="s">
        <v>47</v>
      </c>
      <c r="B117" s="23">
        <v>10827280</v>
      </c>
      <c r="C117" s="23">
        <v>-6221695.8200000003</v>
      </c>
      <c r="D117" s="23">
        <v>4605584.18</v>
      </c>
      <c r="E117" s="23">
        <v>4346556</v>
      </c>
      <c r="F117" s="23">
        <v>4346556</v>
      </c>
      <c r="G117" s="23">
        <f t="shared" si="25"/>
        <v>259028.1799999997</v>
      </c>
    </row>
    <row r="118" spans="1:7" x14ac:dyDescent="0.25">
      <c r="A118" s="16" t="s">
        <v>48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f t="shared" si="25"/>
        <v>0</v>
      </c>
    </row>
    <row r="119" spans="1:7" x14ac:dyDescent="0.25">
      <c r="A119" s="16" t="s">
        <v>49</v>
      </c>
      <c r="B119" s="15">
        <v>0</v>
      </c>
      <c r="C119" s="15">
        <v>17851732.850000001</v>
      </c>
      <c r="D119" s="15">
        <v>17851732.850000001</v>
      </c>
      <c r="E119" s="15">
        <v>17851732.850000001</v>
      </c>
      <c r="F119" s="15">
        <v>17851732.850000001</v>
      </c>
      <c r="G119" s="15">
        <f t="shared" si="25"/>
        <v>0</v>
      </c>
    </row>
    <row r="120" spans="1:7" x14ac:dyDescent="0.25">
      <c r="A120" s="16" t="s">
        <v>50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f t="shared" si="25"/>
        <v>0</v>
      </c>
    </row>
    <row r="121" spans="1:7" x14ac:dyDescent="0.25">
      <c r="A121" s="16" t="s">
        <v>51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f t="shared" si="25"/>
        <v>0</v>
      </c>
    </row>
    <row r="122" spans="1:7" x14ac:dyDescent="0.25">
      <c r="A122" s="16" t="s">
        <v>52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f t="shared" si="25"/>
        <v>0</v>
      </c>
    </row>
    <row r="123" spans="1:7" x14ac:dyDescent="0.25">
      <c r="A123" s="14" t="s">
        <v>53</v>
      </c>
      <c r="B123" s="15">
        <f t="shared" ref="B123:G123" si="26">SUM(B124:B132)</f>
        <v>50786993</v>
      </c>
      <c r="C123" s="15">
        <f t="shared" si="26"/>
        <v>70067884.329999998</v>
      </c>
      <c r="D123" s="15">
        <f t="shared" si="26"/>
        <v>120854877.33</v>
      </c>
      <c r="E123" s="15">
        <f t="shared" si="26"/>
        <v>101932145.76000001</v>
      </c>
      <c r="F123" s="15">
        <f t="shared" si="26"/>
        <v>101486399.29000001</v>
      </c>
      <c r="G123" s="15">
        <f t="shared" si="26"/>
        <v>18922731.570000004</v>
      </c>
    </row>
    <row r="124" spans="1:7" x14ac:dyDescent="0.25">
      <c r="A124" s="16" t="s">
        <v>54</v>
      </c>
      <c r="B124" s="15">
        <v>21201885</v>
      </c>
      <c r="C124" s="15">
        <v>4832901.95</v>
      </c>
      <c r="D124" s="15">
        <v>26034786.949999999</v>
      </c>
      <c r="E124" s="15">
        <v>17616577.280000001</v>
      </c>
      <c r="F124" s="15">
        <v>17610629.120000001</v>
      </c>
      <c r="G124" s="15">
        <f>D124-E124</f>
        <v>8418209.6699999981</v>
      </c>
    </row>
    <row r="125" spans="1:7" x14ac:dyDescent="0.25">
      <c r="A125" s="16" t="s">
        <v>55</v>
      </c>
      <c r="B125" s="15">
        <v>0</v>
      </c>
      <c r="C125" s="15">
        <v>1014389.68</v>
      </c>
      <c r="D125" s="15">
        <v>1014389.68</v>
      </c>
      <c r="E125" s="15">
        <v>660832.06999999995</v>
      </c>
      <c r="F125" s="15">
        <v>630020.15</v>
      </c>
      <c r="G125" s="15">
        <f t="shared" ref="G125:G132" si="27">D125-E125</f>
        <v>353557.6100000001</v>
      </c>
    </row>
    <row r="126" spans="1:7" x14ac:dyDescent="0.25">
      <c r="A126" s="16" t="s">
        <v>56</v>
      </c>
      <c r="B126" s="15">
        <v>350000</v>
      </c>
      <c r="C126" s="15">
        <v>1744400</v>
      </c>
      <c r="D126" s="15">
        <v>2094400</v>
      </c>
      <c r="E126" s="15">
        <v>901996.81</v>
      </c>
      <c r="F126" s="15">
        <v>901996.81</v>
      </c>
      <c r="G126" s="15">
        <f t="shared" si="27"/>
        <v>1192403.19</v>
      </c>
    </row>
    <row r="127" spans="1:7" x14ac:dyDescent="0.25">
      <c r="A127" s="16" t="s">
        <v>57</v>
      </c>
      <c r="B127" s="15">
        <v>24663108</v>
      </c>
      <c r="C127" s="15">
        <v>55140939.68</v>
      </c>
      <c r="D127" s="15">
        <v>79804047.680000007</v>
      </c>
      <c r="E127" s="15">
        <v>75988982.219999999</v>
      </c>
      <c r="F127" s="15">
        <v>75579995.829999998</v>
      </c>
      <c r="G127" s="15">
        <f t="shared" si="27"/>
        <v>3815065.4600000083</v>
      </c>
    </row>
    <row r="128" spans="1:7" x14ac:dyDescent="0.25">
      <c r="A128" s="16" t="s">
        <v>58</v>
      </c>
      <c r="B128" s="15">
        <v>0</v>
      </c>
      <c r="C128" s="15">
        <v>480100</v>
      </c>
      <c r="D128" s="15">
        <v>480100</v>
      </c>
      <c r="E128" s="15">
        <v>479871.7</v>
      </c>
      <c r="F128" s="15">
        <v>479871.7</v>
      </c>
      <c r="G128" s="15">
        <f t="shared" si="27"/>
        <v>228.29999999998836</v>
      </c>
    </row>
    <row r="129" spans="1:7" x14ac:dyDescent="0.25">
      <c r="A129" s="16" t="s">
        <v>59</v>
      </c>
      <c r="B129" s="15">
        <v>1532000</v>
      </c>
      <c r="C129" s="15">
        <v>511694.24</v>
      </c>
      <c r="D129" s="15">
        <v>2043694.24</v>
      </c>
      <c r="E129" s="15">
        <v>1837875.4</v>
      </c>
      <c r="F129" s="15">
        <v>1837875.4</v>
      </c>
      <c r="G129" s="15">
        <f t="shared" si="27"/>
        <v>205818.84000000008</v>
      </c>
    </row>
    <row r="130" spans="1:7" x14ac:dyDescent="0.25">
      <c r="A130" s="16" t="s">
        <v>60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f t="shared" si="27"/>
        <v>0</v>
      </c>
    </row>
    <row r="131" spans="1:7" x14ac:dyDescent="0.25">
      <c r="A131" s="16" t="s">
        <v>61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f t="shared" si="27"/>
        <v>0</v>
      </c>
    </row>
    <row r="132" spans="1:7" x14ac:dyDescent="0.25">
      <c r="A132" s="16" t="s">
        <v>62</v>
      </c>
      <c r="B132" s="15">
        <v>3040000</v>
      </c>
      <c r="C132" s="15">
        <v>6343458.7800000003</v>
      </c>
      <c r="D132" s="15">
        <v>9383458.7799999993</v>
      </c>
      <c r="E132" s="15">
        <v>4446010.28</v>
      </c>
      <c r="F132" s="15">
        <v>4446010.28</v>
      </c>
      <c r="G132" s="15">
        <f t="shared" si="27"/>
        <v>4937448.4999999991</v>
      </c>
    </row>
    <row r="133" spans="1:7" x14ac:dyDescent="0.25">
      <c r="A133" s="14" t="s">
        <v>63</v>
      </c>
      <c r="B133" s="15">
        <f t="shared" ref="B133:G133" si="28">SUM(B134:B136)</f>
        <v>488314264</v>
      </c>
      <c r="C133" s="15">
        <f t="shared" si="28"/>
        <v>285930320.75</v>
      </c>
      <c r="D133" s="15">
        <f t="shared" si="28"/>
        <v>774244584.75</v>
      </c>
      <c r="E133" s="15">
        <f t="shared" si="28"/>
        <v>745522432.43000007</v>
      </c>
      <c r="F133" s="15">
        <f t="shared" si="28"/>
        <v>745522432.43000007</v>
      </c>
      <c r="G133" s="15">
        <f t="shared" si="28"/>
        <v>28722152.320000004</v>
      </c>
    </row>
    <row r="134" spans="1:7" x14ac:dyDescent="0.25">
      <c r="A134" s="16" t="s">
        <v>64</v>
      </c>
      <c r="B134" s="15">
        <v>458888800</v>
      </c>
      <c r="C134" s="15">
        <v>273720487.56999999</v>
      </c>
      <c r="D134" s="15">
        <v>732609287.57000005</v>
      </c>
      <c r="E134" s="15">
        <v>713219322.70000005</v>
      </c>
      <c r="F134" s="15">
        <v>713219322.70000005</v>
      </c>
      <c r="G134" s="15">
        <f>D134-E134</f>
        <v>19389964.870000005</v>
      </c>
    </row>
    <row r="135" spans="1:7" x14ac:dyDescent="0.25">
      <c r="A135" s="16" t="s">
        <v>65</v>
      </c>
      <c r="B135" s="15">
        <v>29425464</v>
      </c>
      <c r="C135" s="15">
        <v>12209833.18</v>
      </c>
      <c r="D135" s="15">
        <v>41635297.18</v>
      </c>
      <c r="E135" s="15">
        <v>32303109.73</v>
      </c>
      <c r="F135" s="15">
        <v>32303109.73</v>
      </c>
      <c r="G135" s="15">
        <f>D135-E135</f>
        <v>9332187.4499999993</v>
      </c>
    </row>
    <row r="136" spans="1:7" x14ac:dyDescent="0.25">
      <c r="A136" s="16" t="s">
        <v>66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15">
        <f>D136-E136</f>
        <v>0</v>
      </c>
    </row>
    <row r="137" spans="1:7" x14ac:dyDescent="0.25">
      <c r="A137" s="14" t="s">
        <v>67</v>
      </c>
      <c r="B137" s="15">
        <f t="shared" ref="B137:G137" si="29">SUM(B138:B142,B144:B145)</f>
        <v>0</v>
      </c>
      <c r="C137" s="15">
        <f t="shared" si="29"/>
        <v>0</v>
      </c>
      <c r="D137" s="15">
        <f t="shared" si="29"/>
        <v>0</v>
      </c>
      <c r="E137" s="15">
        <f t="shared" si="29"/>
        <v>0</v>
      </c>
      <c r="F137" s="15">
        <f t="shared" si="29"/>
        <v>0</v>
      </c>
      <c r="G137" s="15">
        <f t="shared" si="29"/>
        <v>0</v>
      </c>
    </row>
    <row r="138" spans="1:7" x14ac:dyDescent="0.25">
      <c r="A138" s="16" t="s">
        <v>68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f>D138-E138</f>
        <v>0</v>
      </c>
    </row>
    <row r="139" spans="1:7" x14ac:dyDescent="0.25">
      <c r="A139" s="16" t="s">
        <v>69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f t="shared" ref="G139:G145" si="30">D139-E139</f>
        <v>0</v>
      </c>
    </row>
    <row r="140" spans="1:7" x14ac:dyDescent="0.25">
      <c r="A140" s="16" t="s">
        <v>70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f t="shared" si="30"/>
        <v>0</v>
      </c>
    </row>
    <row r="141" spans="1:7" x14ac:dyDescent="0.25">
      <c r="A141" s="16" t="s">
        <v>71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f t="shared" si="30"/>
        <v>0</v>
      </c>
    </row>
    <row r="142" spans="1:7" x14ac:dyDescent="0.25">
      <c r="A142" s="16" t="s">
        <v>72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f t="shared" si="30"/>
        <v>0</v>
      </c>
    </row>
    <row r="143" spans="1:7" x14ac:dyDescent="0.25">
      <c r="A143" s="16" t="s">
        <v>73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f t="shared" si="30"/>
        <v>0</v>
      </c>
    </row>
    <row r="144" spans="1:7" x14ac:dyDescent="0.25">
      <c r="A144" s="16" t="s">
        <v>74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f t="shared" si="30"/>
        <v>0</v>
      </c>
    </row>
    <row r="145" spans="1:256" x14ac:dyDescent="0.25">
      <c r="A145" s="16" t="s">
        <v>75</v>
      </c>
      <c r="B145" s="15">
        <v>0</v>
      </c>
      <c r="C145" s="15">
        <v>0</v>
      </c>
      <c r="D145" s="15">
        <v>0</v>
      </c>
      <c r="E145" s="15">
        <v>0</v>
      </c>
      <c r="F145" s="15">
        <v>0</v>
      </c>
      <c r="G145" s="15">
        <f t="shared" si="30"/>
        <v>0</v>
      </c>
    </row>
    <row r="146" spans="1:256" x14ac:dyDescent="0.25">
      <c r="A146" s="14" t="s">
        <v>76</v>
      </c>
      <c r="B146" s="15">
        <f t="shared" ref="B146:G146" si="31">SUM(B147:B149)</f>
        <v>1572139898</v>
      </c>
      <c r="C146" s="15">
        <f t="shared" si="31"/>
        <v>238058480.38</v>
      </c>
      <c r="D146" s="15">
        <f t="shared" si="31"/>
        <v>1810198378.3799999</v>
      </c>
      <c r="E146" s="15">
        <f t="shared" si="31"/>
        <v>1806295508.1799998</v>
      </c>
      <c r="F146" s="15">
        <f t="shared" si="31"/>
        <v>1806295508.1799998</v>
      </c>
      <c r="G146" s="15">
        <f t="shared" si="31"/>
        <v>3902870.1999999881</v>
      </c>
    </row>
    <row r="147" spans="1:256" x14ac:dyDescent="0.25">
      <c r="A147" s="16" t="s">
        <v>77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f>D147-E147</f>
        <v>0</v>
      </c>
    </row>
    <row r="148" spans="1:256" x14ac:dyDescent="0.25">
      <c r="A148" s="16" t="s">
        <v>78</v>
      </c>
      <c r="B148" s="15">
        <v>1474236409</v>
      </c>
      <c r="C148" s="15">
        <v>-8017383.9000000004</v>
      </c>
      <c r="D148" s="15">
        <v>1466219025.0999999</v>
      </c>
      <c r="E148" s="15">
        <v>1466219025.0999999</v>
      </c>
      <c r="F148" s="15">
        <v>1466219025.0999999</v>
      </c>
      <c r="G148" s="15">
        <f>D148-E148</f>
        <v>0</v>
      </c>
    </row>
    <row r="149" spans="1:256" x14ac:dyDescent="0.25">
      <c r="A149" s="16" t="s">
        <v>79</v>
      </c>
      <c r="B149" s="15">
        <v>97903489</v>
      </c>
      <c r="C149" s="15">
        <v>246075864.28</v>
      </c>
      <c r="D149" s="15">
        <v>343979353.27999997</v>
      </c>
      <c r="E149" s="15">
        <v>340076483.07999998</v>
      </c>
      <c r="F149" s="15">
        <v>340076483.07999998</v>
      </c>
      <c r="G149" s="15">
        <f>D149-E149</f>
        <v>3902870.1999999881</v>
      </c>
    </row>
    <row r="150" spans="1:256" x14ac:dyDescent="0.25">
      <c r="A150" s="14" t="s">
        <v>80</v>
      </c>
      <c r="B150" s="15">
        <f t="shared" ref="B150:G150" si="32">SUM(B151:B157)</f>
        <v>0</v>
      </c>
      <c r="C150" s="15">
        <f t="shared" si="32"/>
        <v>0</v>
      </c>
      <c r="D150" s="15">
        <f t="shared" si="32"/>
        <v>0</v>
      </c>
      <c r="E150" s="15">
        <f t="shared" si="32"/>
        <v>0</v>
      </c>
      <c r="F150" s="15">
        <f t="shared" si="32"/>
        <v>0</v>
      </c>
      <c r="G150" s="15">
        <f t="shared" si="32"/>
        <v>0</v>
      </c>
    </row>
    <row r="151" spans="1:256" x14ac:dyDescent="0.25">
      <c r="A151" s="16" t="s">
        <v>81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f>D151-E151</f>
        <v>0</v>
      </c>
    </row>
    <row r="152" spans="1:256" x14ac:dyDescent="0.25">
      <c r="A152" s="16" t="s">
        <v>82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f t="shared" ref="G152:G157" si="33">D152-E152</f>
        <v>0</v>
      </c>
    </row>
    <row r="153" spans="1:256" x14ac:dyDescent="0.25">
      <c r="A153" s="16" t="s">
        <v>83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f t="shared" si="33"/>
        <v>0</v>
      </c>
    </row>
    <row r="154" spans="1:256" x14ac:dyDescent="0.25">
      <c r="A154" s="21" t="s">
        <v>84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f t="shared" si="33"/>
        <v>0</v>
      </c>
    </row>
    <row r="155" spans="1:256" x14ac:dyDescent="0.25">
      <c r="A155" s="16" t="s">
        <v>85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f t="shared" si="33"/>
        <v>0</v>
      </c>
    </row>
    <row r="156" spans="1:256" x14ac:dyDescent="0.25">
      <c r="A156" s="16" t="s">
        <v>86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f t="shared" si="33"/>
        <v>0</v>
      </c>
    </row>
    <row r="157" spans="1:256" x14ac:dyDescent="0.25">
      <c r="A157" s="16" t="s">
        <v>87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f t="shared" si="33"/>
        <v>0</v>
      </c>
    </row>
    <row r="158" spans="1:256" x14ac:dyDescent="0.25">
      <c r="A158" s="24"/>
      <c r="B158" s="19"/>
      <c r="C158" s="19"/>
      <c r="D158" s="19"/>
      <c r="E158" s="19"/>
      <c r="F158" s="19"/>
      <c r="G158" s="19"/>
    </row>
    <row r="159" spans="1:256" x14ac:dyDescent="0.25">
      <c r="A159" s="25" t="s">
        <v>89</v>
      </c>
      <c r="B159" s="13">
        <f t="shared" ref="B159:G159" si="34">B9+B84</f>
        <v>21982741867</v>
      </c>
      <c r="C159" s="13">
        <f t="shared" si="34"/>
        <v>2753945461.9700003</v>
      </c>
      <c r="D159" s="13">
        <f t="shared" si="34"/>
        <v>24736687328.969997</v>
      </c>
      <c r="E159" s="13">
        <f t="shared" si="34"/>
        <v>23832684097.970001</v>
      </c>
      <c r="F159" s="13">
        <f t="shared" si="34"/>
        <v>23673839571.580002</v>
      </c>
      <c r="G159" s="13">
        <f t="shared" si="34"/>
        <v>904003231.00000024</v>
      </c>
    </row>
    <row r="160" spans="1:256" x14ac:dyDescent="0.25">
      <c r="A160" s="26"/>
      <c r="B160" s="27"/>
      <c r="C160" s="27"/>
      <c r="D160" s="27"/>
      <c r="E160" s="27"/>
      <c r="F160" s="27"/>
      <c r="G160" s="27"/>
      <c r="IV160" s="28"/>
    </row>
  </sheetData>
  <mergeCells count="15">
    <mergeCell ref="A7:A8"/>
    <mergeCell ref="B7:F7"/>
    <mergeCell ref="G7:G8"/>
    <mergeCell ref="B67:B68"/>
    <mergeCell ref="C67:C68"/>
    <mergeCell ref="D67:D68"/>
    <mergeCell ref="E67:E68"/>
    <mergeCell ref="F67:F68"/>
    <mergeCell ref="G67:G6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67 B69:G159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a)</vt:lpstr>
      <vt:lpstr>'Formato 6 a)'!Títulos_a_imprimir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2022-03-30T21:01:27Z</dcterms:created>
  <dcterms:modified xsi:type="dcterms:W3CDTF">2022-03-30T21:01:52Z</dcterms:modified>
</cp:coreProperties>
</file>