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b)'!$B$55</definedName>
    <definedName name="cvbcbvbcvbvc">'[2]Formato 6 b)'!$C$40</definedName>
    <definedName name="cvbcvb">'[2]Formato 6 b)'!$F$39</definedName>
    <definedName name="cvbcvbcbv">'[2]Formato 6 b)'!$D$55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b)'!$C$55</definedName>
    <definedName name="GASTO_E_FIN_04">'[2]Formato 6 b)'!$E$55</definedName>
    <definedName name="GASTO_E_FIN_05">'[2]Formato 6 b)'!$F$55</definedName>
    <definedName name="GASTO_E_FIN_06">'[2]Formato 6 b)'!$G$55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C84" i="1" s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E84" i="1" s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D85" i="1"/>
  <c r="C85" i="1"/>
  <c r="B85" i="1"/>
  <c r="B84" i="1" s="1"/>
  <c r="D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C9" i="1" s="1"/>
  <c r="C159" i="1" s="1"/>
  <c r="B38" i="1"/>
  <c r="G37" i="1"/>
  <c r="G36" i="1"/>
  <c r="G35" i="1"/>
  <c r="G34" i="1"/>
  <c r="G33" i="1"/>
  <c r="G32" i="1"/>
  <c r="G31" i="1"/>
  <c r="G28" i="1" s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8" i="1" s="1"/>
  <c r="G19" i="1"/>
  <c r="F18" i="1"/>
  <c r="E18" i="1"/>
  <c r="E9" i="1" s="1"/>
  <c r="D18" i="1"/>
  <c r="C18" i="1"/>
  <c r="B18" i="1"/>
  <c r="G17" i="1"/>
  <c r="G16" i="1"/>
  <c r="G15" i="1"/>
  <c r="G14" i="1"/>
  <c r="G13" i="1"/>
  <c r="G12" i="1"/>
  <c r="G11" i="1"/>
  <c r="G10" i="1" s="1"/>
  <c r="G9" i="1" s="1"/>
  <c r="F10" i="1"/>
  <c r="F9" i="1" s="1"/>
  <c r="F159" i="1" s="1"/>
  <c r="E10" i="1"/>
  <c r="D10" i="1"/>
  <c r="C10" i="1"/>
  <c r="B10" i="1"/>
  <c r="B9" i="1" s="1"/>
  <c r="B159" i="1" s="1"/>
  <c r="D9" i="1"/>
  <c r="D159" i="1" s="1"/>
  <c r="E159" i="1" l="1"/>
  <c r="G84" i="1"/>
  <c r="G159" i="1" s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<sst xmlns="http://schemas.openxmlformats.org/spreadsheetml/2006/main" count="163" uniqueCount="90">
  <si>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</si>
  <si>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</si>
  <si>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</si>
  <si>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</si>
  <si>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31 de marzo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</si>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</sst>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165" fontId="4" fillId="0" borderId="8" xfId="0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Ene-Mar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1034122316.2199999</v>
          </cell>
          <cell r="D9">
            <v>11906651678.219999</v>
          </cell>
          <cell r="E9">
            <v>2495333230.5500002</v>
          </cell>
          <cell r="F9">
            <v>2483960666.77</v>
          </cell>
          <cell r="G9">
            <v>9411318447.670002</v>
          </cell>
        </row>
        <row r="40">
          <cell r="B40">
            <v>11110212505</v>
          </cell>
          <cell r="C40">
            <v>665890470.02999997</v>
          </cell>
          <cell r="D40">
            <v>11776102975.030001</v>
          </cell>
          <cell r="E40">
            <v>2951703971.6800003</v>
          </cell>
          <cell r="F40">
            <v>2619282558.6199999</v>
          </cell>
          <cell r="G40">
            <v>8824399003.3499985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topLeftCell="B1" workbookViewId="0">
      <selection activeCell="G160" sqref="G160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SUM(B10,B18,B28,B38,B48,B58,B62,B71,B75)</f>
        <v>10872529362</v>
      </c>
      <c r="C9" s="13">
        <f t="shared" si="0"/>
        <v>1034122316.22</v>
      </c>
      <c r="D9" s="13">
        <f t="shared" si="0"/>
        <v>11906651678.219999</v>
      </c>
      <c r="E9" s="13">
        <f t="shared" si="0"/>
        <v>2495333230.5499997</v>
      </c>
      <c r="F9" s="13">
        <f t="shared" si="0"/>
        <v>2483960666.7699995</v>
      </c>
      <c r="G9" s="13">
        <f t="shared" si="0"/>
        <v>9411318447.6700001</v>
      </c>
    </row>
    <row r="10" spans="1:7" x14ac:dyDescent="0.25">
      <c r="A10" s="14" t="s">
        <v>15</v>
      </c>
      <c r="B10" s="15">
        <f t="shared" ref="B10:G10" si="1">SUM(B11:B17)</f>
        <v>2374977405</v>
      </c>
      <c r="C10" s="15">
        <f t="shared" si="1"/>
        <v>3078442.8000000007</v>
      </c>
      <c r="D10" s="15">
        <f t="shared" si="1"/>
        <v>2378055847.8000002</v>
      </c>
      <c r="E10" s="15">
        <f t="shared" si="1"/>
        <v>470053852.02999997</v>
      </c>
      <c r="F10" s="15">
        <f t="shared" si="1"/>
        <v>470053852.02999997</v>
      </c>
      <c r="G10" s="15">
        <f t="shared" si="1"/>
        <v>1908001995.77</v>
      </c>
    </row>
    <row r="11" spans="1:7" x14ac:dyDescent="0.25">
      <c r="A11" s="16" t="s">
        <v>16</v>
      </c>
      <c r="B11" s="15">
        <v>1186391058</v>
      </c>
      <c r="C11" s="15">
        <v>-5321459.8</v>
      </c>
      <c r="D11" s="15">
        <v>1181069598.2</v>
      </c>
      <c r="E11" s="15">
        <v>284648424.99000001</v>
      </c>
      <c r="F11" s="15">
        <v>284648424.99000001</v>
      </c>
      <c r="G11" s="15">
        <f t="shared" ref="G11:G17" si="2">D11-E11</f>
        <v>896421173.21000004</v>
      </c>
    </row>
    <row r="12" spans="1:7" x14ac:dyDescent="0.25">
      <c r="A12" s="16" t="s">
        <v>17</v>
      </c>
      <c r="B12" s="15">
        <v>67457007</v>
      </c>
      <c r="C12" s="15">
        <v>1740681.41</v>
      </c>
      <c r="D12" s="15">
        <v>69197688.409999996</v>
      </c>
      <c r="E12" s="15">
        <v>12934870.58</v>
      </c>
      <c r="F12" s="15">
        <v>12934870.58</v>
      </c>
      <c r="G12" s="15">
        <f t="shared" si="2"/>
        <v>56262817.829999998</v>
      </c>
    </row>
    <row r="13" spans="1:7" x14ac:dyDescent="0.25">
      <c r="A13" s="16" t="s">
        <v>18</v>
      </c>
      <c r="B13" s="15">
        <v>567681396</v>
      </c>
      <c r="C13" s="15">
        <v>-589298.65</v>
      </c>
      <c r="D13" s="15">
        <v>567092097.35000002</v>
      </c>
      <c r="E13" s="15">
        <v>60177959.869999997</v>
      </c>
      <c r="F13" s="15">
        <v>60177959.869999997</v>
      </c>
      <c r="G13" s="15">
        <f t="shared" si="2"/>
        <v>506914137.48000002</v>
      </c>
    </row>
    <row r="14" spans="1:7" x14ac:dyDescent="0.25">
      <c r="A14" s="16" t="s">
        <v>19</v>
      </c>
      <c r="B14" s="15">
        <v>536117025</v>
      </c>
      <c r="C14" s="15">
        <v>-173052.99</v>
      </c>
      <c r="D14" s="15">
        <v>535943972.00999999</v>
      </c>
      <c r="E14" s="15">
        <v>104871023.76000001</v>
      </c>
      <c r="F14" s="15">
        <v>104871023.76000001</v>
      </c>
      <c r="G14" s="15">
        <f t="shared" si="2"/>
        <v>431072948.25</v>
      </c>
    </row>
    <row r="15" spans="1:7" x14ac:dyDescent="0.25">
      <c r="A15" s="16" t="s">
        <v>20</v>
      </c>
      <c r="B15" s="15">
        <v>2154510</v>
      </c>
      <c r="C15" s="15">
        <v>7421572.8300000001</v>
      </c>
      <c r="D15" s="15">
        <v>9576082.8300000001</v>
      </c>
      <c r="E15" s="15">
        <v>7421572.8300000001</v>
      </c>
      <c r="F15" s="15">
        <v>7421572.8300000001</v>
      </c>
      <c r="G15" s="15">
        <f t="shared" si="2"/>
        <v>2154510</v>
      </c>
    </row>
    <row r="16" spans="1:7" x14ac:dyDescent="0.25">
      <c r="A16" s="16" t="s">
        <v>21</v>
      </c>
      <c r="B16" s="15">
        <v>15176409</v>
      </c>
      <c r="C16" s="15">
        <v>0</v>
      </c>
      <c r="D16" s="15">
        <v>15176409</v>
      </c>
      <c r="E16" s="15">
        <v>0</v>
      </c>
      <c r="F16" s="15">
        <v>0</v>
      </c>
      <c r="G16" s="15">
        <f t="shared" si="2"/>
        <v>15176409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405303614</v>
      </c>
      <c r="C18" s="15">
        <f t="shared" si="3"/>
        <v>17258363.509999998</v>
      </c>
      <c r="D18" s="15">
        <f t="shared" si="3"/>
        <v>422561977.50999999</v>
      </c>
      <c r="E18" s="15">
        <f t="shared" si="3"/>
        <v>77602613.739999995</v>
      </c>
      <c r="F18" s="15">
        <f t="shared" si="3"/>
        <v>77081477.829999983</v>
      </c>
      <c r="G18" s="15">
        <f t="shared" si="3"/>
        <v>344959363.76999998</v>
      </c>
    </row>
    <row r="19" spans="1:7" x14ac:dyDescent="0.25">
      <c r="A19" s="16" t="s">
        <v>24</v>
      </c>
      <c r="B19" s="15">
        <v>107581025</v>
      </c>
      <c r="C19" s="15">
        <v>16743382.810000001</v>
      </c>
      <c r="D19" s="15">
        <v>124324407.81</v>
      </c>
      <c r="E19" s="15">
        <v>21708650.77</v>
      </c>
      <c r="F19" s="15">
        <v>21703152.789999999</v>
      </c>
      <c r="G19" s="15">
        <f>D19-E19</f>
        <v>102615757.04000001</v>
      </c>
    </row>
    <row r="20" spans="1:7" x14ac:dyDescent="0.25">
      <c r="A20" s="16" t="s">
        <v>25</v>
      </c>
      <c r="B20" s="15">
        <v>55073306</v>
      </c>
      <c r="C20" s="15">
        <v>732017.37</v>
      </c>
      <c r="D20" s="15">
        <v>55805323.369999997</v>
      </c>
      <c r="E20" s="15">
        <v>11655745.890000001</v>
      </c>
      <c r="F20" s="15">
        <v>11646647.039999999</v>
      </c>
      <c r="G20" s="15">
        <f t="shared" ref="G20:G27" si="4">D20-E20</f>
        <v>44149577.479999997</v>
      </c>
    </row>
    <row r="21" spans="1:7" x14ac:dyDescent="0.25">
      <c r="A21" s="16" t="s">
        <v>26</v>
      </c>
      <c r="B21" s="15">
        <v>6400</v>
      </c>
      <c r="C21" s="15">
        <v>-3100</v>
      </c>
      <c r="D21" s="15">
        <v>3300</v>
      </c>
      <c r="E21" s="15">
        <v>0</v>
      </c>
      <c r="F21" s="15">
        <v>0</v>
      </c>
      <c r="G21" s="15">
        <f t="shared" si="4"/>
        <v>3300</v>
      </c>
    </row>
    <row r="22" spans="1:7" x14ac:dyDescent="0.25">
      <c r="A22" s="16" t="s">
        <v>27</v>
      </c>
      <c r="B22" s="15">
        <v>5392727</v>
      </c>
      <c r="C22" s="15">
        <v>244269.27</v>
      </c>
      <c r="D22" s="15">
        <v>5636996.2699999996</v>
      </c>
      <c r="E22" s="15">
        <v>993446.44</v>
      </c>
      <c r="F22" s="15">
        <v>993446.44</v>
      </c>
      <c r="G22" s="15">
        <f t="shared" si="4"/>
        <v>4643549.83</v>
      </c>
    </row>
    <row r="23" spans="1:7" x14ac:dyDescent="0.25">
      <c r="A23" s="16" t="s">
        <v>28</v>
      </c>
      <c r="B23" s="15">
        <v>64831382</v>
      </c>
      <c r="C23" s="15">
        <v>-2773715.81</v>
      </c>
      <c r="D23" s="15">
        <v>62057666.189999998</v>
      </c>
      <c r="E23" s="15">
        <v>13855620.41</v>
      </c>
      <c r="F23" s="15">
        <v>13855620.41</v>
      </c>
      <c r="G23" s="15">
        <f t="shared" si="4"/>
        <v>48202045.780000001</v>
      </c>
    </row>
    <row r="24" spans="1:7" x14ac:dyDescent="0.25">
      <c r="A24" s="16" t="s">
        <v>29</v>
      </c>
      <c r="B24" s="15">
        <v>149562236</v>
      </c>
      <c r="C24" s="15">
        <v>-1991485.83</v>
      </c>
      <c r="D24" s="15">
        <v>147570750.16999999</v>
      </c>
      <c r="E24" s="15">
        <v>24149505.629999999</v>
      </c>
      <c r="F24" s="15">
        <v>23649549.550000001</v>
      </c>
      <c r="G24" s="15">
        <f t="shared" si="4"/>
        <v>123421244.53999999</v>
      </c>
    </row>
    <row r="25" spans="1:7" x14ac:dyDescent="0.25">
      <c r="A25" s="16" t="s">
        <v>30</v>
      </c>
      <c r="B25" s="15">
        <v>5290848</v>
      </c>
      <c r="C25" s="15">
        <v>1181727</v>
      </c>
      <c r="D25" s="15">
        <v>6472575</v>
      </c>
      <c r="E25" s="15">
        <v>1577514.47</v>
      </c>
      <c r="F25" s="15">
        <v>1570931.47</v>
      </c>
      <c r="G25" s="15">
        <f t="shared" si="4"/>
        <v>4895060.53</v>
      </c>
    </row>
    <row r="26" spans="1:7" x14ac:dyDescent="0.25">
      <c r="A26" s="16" t="s">
        <v>31</v>
      </c>
      <c r="B26" s="15">
        <v>337690</v>
      </c>
      <c r="C26" s="15">
        <v>212600</v>
      </c>
      <c r="D26" s="15">
        <v>550290</v>
      </c>
      <c r="E26" s="15">
        <v>0</v>
      </c>
      <c r="F26" s="15">
        <v>0</v>
      </c>
      <c r="G26" s="15">
        <f t="shared" si="4"/>
        <v>550290</v>
      </c>
    </row>
    <row r="27" spans="1:7" x14ac:dyDescent="0.25">
      <c r="A27" s="16" t="s">
        <v>32</v>
      </c>
      <c r="B27" s="15">
        <v>17228000</v>
      </c>
      <c r="C27" s="15">
        <v>2912668.7</v>
      </c>
      <c r="D27" s="15">
        <v>20140668.699999999</v>
      </c>
      <c r="E27" s="15">
        <v>3662130.13</v>
      </c>
      <c r="F27" s="15">
        <v>3662130.13</v>
      </c>
      <c r="G27" s="15">
        <f t="shared" si="4"/>
        <v>16478538.57</v>
      </c>
    </row>
    <row r="28" spans="1:7" x14ac:dyDescent="0.25">
      <c r="A28" s="14" t="s">
        <v>33</v>
      </c>
      <c r="B28" s="15">
        <f t="shared" ref="B28:G28" si="5">SUM(B29:B37)</f>
        <v>1091370283</v>
      </c>
      <c r="C28" s="15">
        <f t="shared" si="5"/>
        <v>-28553663.829999998</v>
      </c>
      <c r="D28" s="15">
        <f t="shared" si="5"/>
        <v>1062816619.1699998</v>
      </c>
      <c r="E28" s="15">
        <f t="shared" si="5"/>
        <v>183102776.89000002</v>
      </c>
      <c r="F28" s="15">
        <f t="shared" si="5"/>
        <v>176049880.63</v>
      </c>
      <c r="G28" s="15">
        <f t="shared" si="5"/>
        <v>879713842.27999997</v>
      </c>
    </row>
    <row r="29" spans="1:7" x14ac:dyDescent="0.25">
      <c r="A29" s="16" t="s">
        <v>34</v>
      </c>
      <c r="B29" s="15">
        <v>79987280</v>
      </c>
      <c r="C29" s="15">
        <v>-6342386.2800000003</v>
      </c>
      <c r="D29" s="15">
        <v>73644893.719999999</v>
      </c>
      <c r="E29" s="15">
        <v>12048646.07</v>
      </c>
      <c r="F29" s="15">
        <v>12047516.07</v>
      </c>
      <c r="G29" s="15">
        <f>D29-E29</f>
        <v>61596247.649999999</v>
      </c>
    </row>
    <row r="30" spans="1:7" x14ac:dyDescent="0.25">
      <c r="A30" s="16" t="s">
        <v>35</v>
      </c>
      <c r="B30" s="15">
        <v>159821898</v>
      </c>
      <c r="C30" s="15">
        <v>-62706.36</v>
      </c>
      <c r="D30" s="15">
        <v>159759191.63999999</v>
      </c>
      <c r="E30" s="15">
        <v>27614583.98</v>
      </c>
      <c r="F30" s="15">
        <v>27551308.18</v>
      </c>
      <c r="G30" s="15">
        <f t="shared" ref="G30:G37" si="6">D30-E30</f>
        <v>132144607.65999998</v>
      </c>
    </row>
    <row r="31" spans="1:7" x14ac:dyDescent="0.25">
      <c r="A31" s="16" t="s">
        <v>36</v>
      </c>
      <c r="B31" s="15">
        <v>166330968</v>
      </c>
      <c r="C31" s="15">
        <v>21332125.57</v>
      </c>
      <c r="D31" s="15">
        <v>187663093.56999999</v>
      </c>
      <c r="E31" s="15">
        <v>36020790.780000001</v>
      </c>
      <c r="F31" s="15">
        <v>36019746.780000001</v>
      </c>
      <c r="G31" s="15">
        <f t="shared" si="6"/>
        <v>151642302.78999999</v>
      </c>
    </row>
    <row r="32" spans="1:7" x14ac:dyDescent="0.25">
      <c r="A32" s="16" t="s">
        <v>37</v>
      </c>
      <c r="B32" s="15">
        <v>46341434</v>
      </c>
      <c r="C32" s="15">
        <v>-13502897.02</v>
      </c>
      <c r="D32" s="15">
        <v>32838536.98</v>
      </c>
      <c r="E32" s="15">
        <v>4445466.9800000004</v>
      </c>
      <c r="F32" s="15">
        <v>4397177.5</v>
      </c>
      <c r="G32" s="15">
        <f t="shared" si="6"/>
        <v>28393070</v>
      </c>
    </row>
    <row r="33" spans="1:7" x14ac:dyDescent="0.25">
      <c r="A33" s="16" t="s">
        <v>38</v>
      </c>
      <c r="B33" s="15">
        <v>112361891</v>
      </c>
      <c r="C33" s="15">
        <v>-6715183.4400000004</v>
      </c>
      <c r="D33" s="15">
        <v>105646707.56</v>
      </c>
      <c r="E33" s="15">
        <v>13994758.470000001</v>
      </c>
      <c r="F33" s="15">
        <v>13180879.48</v>
      </c>
      <c r="G33" s="15">
        <f t="shared" si="6"/>
        <v>91651949.090000004</v>
      </c>
    </row>
    <row r="34" spans="1:7" x14ac:dyDescent="0.25">
      <c r="A34" s="16" t="s">
        <v>39</v>
      </c>
      <c r="B34" s="15">
        <v>233396015</v>
      </c>
      <c r="C34" s="15">
        <v>9318557.8200000003</v>
      </c>
      <c r="D34" s="15">
        <v>242714572.81999999</v>
      </c>
      <c r="E34" s="15">
        <v>55871530.740000002</v>
      </c>
      <c r="F34" s="15">
        <v>55871530.740000002</v>
      </c>
      <c r="G34" s="15">
        <f t="shared" si="6"/>
        <v>186843042.07999998</v>
      </c>
    </row>
    <row r="35" spans="1:7" x14ac:dyDescent="0.25">
      <c r="A35" s="16" t="s">
        <v>40</v>
      </c>
      <c r="B35" s="15">
        <v>33394589</v>
      </c>
      <c r="C35" s="15">
        <v>-548701.43999999994</v>
      </c>
      <c r="D35" s="15">
        <v>32845887.559999999</v>
      </c>
      <c r="E35" s="15">
        <v>3754907.18</v>
      </c>
      <c r="F35" s="15">
        <v>3733797.68</v>
      </c>
      <c r="G35" s="15">
        <f t="shared" si="6"/>
        <v>29090980.379999999</v>
      </c>
    </row>
    <row r="36" spans="1:7" x14ac:dyDescent="0.25">
      <c r="A36" s="16" t="s">
        <v>41</v>
      </c>
      <c r="B36" s="15">
        <v>121919837</v>
      </c>
      <c r="C36" s="15">
        <v>-5840631.4299999997</v>
      </c>
      <c r="D36" s="15">
        <v>116079205.56999999</v>
      </c>
      <c r="E36" s="15">
        <v>11133136.17</v>
      </c>
      <c r="F36" s="15">
        <v>9307969.8499999996</v>
      </c>
      <c r="G36" s="15">
        <f t="shared" si="6"/>
        <v>104946069.39999999</v>
      </c>
    </row>
    <row r="37" spans="1:7" x14ac:dyDescent="0.25">
      <c r="A37" s="16" t="s">
        <v>42</v>
      </c>
      <c r="B37" s="15">
        <v>137816371</v>
      </c>
      <c r="C37" s="15">
        <v>-26191841.25</v>
      </c>
      <c r="D37" s="15">
        <v>111624529.75</v>
      </c>
      <c r="E37" s="15">
        <v>18218956.52</v>
      </c>
      <c r="F37" s="15">
        <v>13939954.35</v>
      </c>
      <c r="G37" s="15">
        <f t="shared" si="6"/>
        <v>93405573.230000004</v>
      </c>
    </row>
    <row r="38" spans="1:7" x14ac:dyDescent="0.25">
      <c r="A38" s="14" t="s">
        <v>43</v>
      </c>
      <c r="B38" s="15">
        <f t="shared" ref="B38:G38" si="7">SUM(B39:B47)</f>
        <v>3671801018</v>
      </c>
      <c r="C38" s="15">
        <f t="shared" si="7"/>
        <v>135191767.75</v>
      </c>
      <c r="D38" s="15">
        <f t="shared" si="7"/>
        <v>3806992785.75</v>
      </c>
      <c r="E38" s="15">
        <f t="shared" si="7"/>
        <v>872038537.80000007</v>
      </c>
      <c r="F38" s="15">
        <f t="shared" si="7"/>
        <v>868240006.19000006</v>
      </c>
      <c r="G38" s="15">
        <f t="shared" si="7"/>
        <v>2934954247.9499998</v>
      </c>
    </row>
    <row r="39" spans="1:7" x14ac:dyDescent="0.25">
      <c r="A39" s="16" t="s">
        <v>44</v>
      </c>
      <c r="B39" s="15">
        <v>848795606</v>
      </c>
      <c r="C39" s="15">
        <v>11433929.23</v>
      </c>
      <c r="D39" s="15">
        <v>860229535.23000002</v>
      </c>
      <c r="E39" s="15">
        <v>207853556.96000001</v>
      </c>
      <c r="F39" s="15">
        <v>207853556.96000001</v>
      </c>
      <c r="G39" s="15">
        <f>D39-E39</f>
        <v>652375978.26999998</v>
      </c>
    </row>
    <row r="40" spans="1:7" x14ac:dyDescent="0.25">
      <c r="A40" s="16" t="s">
        <v>45</v>
      </c>
      <c r="B40" s="15">
        <v>2308377618</v>
      </c>
      <c r="C40" s="15">
        <v>81113877.849999994</v>
      </c>
      <c r="D40" s="15">
        <v>2389491495.8499999</v>
      </c>
      <c r="E40" s="15">
        <v>575666596.97000003</v>
      </c>
      <c r="F40" s="15">
        <v>574368065.36000001</v>
      </c>
      <c r="G40" s="15">
        <f t="shared" ref="G40:G47" si="8">D40-E40</f>
        <v>1813824898.8799999</v>
      </c>
    </row>
    <row r="41" spans="1:7" x14ac:dyDescent="0.25">
      <c r="A41" s="16" t="s">
        <v>46</v>
      </c>
      <c r="B41" s="15">
        <v>0</v>
      </c>
      <c r="C41" s="15">
        <v>1611924</v>
      </c>
      <c r="D41" s="15">
        <v>1611924</v>
      </c>
      <c r="E41" s="15">
        <v>1611876</v>
      </c>
      <c r="F41" s="15">
        <v>1611876</v>
      </c>
      <c r="G41" s="15">
        <f t="shared" si="8"/>
        <v>48</v>
      </c>
    </row>
    <row r="42" spans="1:7" x14ac:dyDescent="0.25">
      <c r="A42" s="16" t="s">
        <v>47</v>
      </c>
      <c r="B42" s="15">
        <v>440991798</v>
      </c>
      <c r="C42" s="15">
        <v>18632036.670000002</v>
      </c>
      <c r="D42" s="15">
        <v>459623834.67000002</v>
      </c>
      <c r="E42" s="15">
        <v>81371340.870000005</v>
      </c>
      <c r="F42" s="15">
        <v>78871340.870000005</v>
      </c>
      <c r="G42" s="15">
        <f t="shared" si="8"/>
        <v>378252493.80000001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67296000</v>
      </c>
      <c r="C44" s="15">
        <v>22400000</v>
      </c>
      <c r="D44" s="15">
        <v>89696000</v>
      </c>
      <c r="E44" s="15">
        <v>5535167</v>
      </c>
      <c r="F44" s="15">
        <v>5535167</v>
      </c>
      <c r="G44" s="15">
        <f t="shared" si="8"/>
        <v>84160833</v>
      </c>
    </row>
    <row r="45" spans="1:7" x14ac:dyDescent="0.25">
      <c r="A45" s="16" t="s">
        <v>50</v>
      </c>
      <c r="B45" s="15">
        <v>6339996</v>
      </c>
      <c r="C45" s="15">
        <v>0</v>
      </c>
      <c r="D45" s="15">
        <v>6339996</v>
      </c>
      <c r="E45" s="15">
        <v>0</v>
      </c>
      <c r="F45" s="15">
        <v>0</v>
      </c>
      <c r="G45" s="15">
        <f t="shared" si="8"/>
        <v>6339996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4342369</v>
      </c>
      <c r="C48" s="15">
        <f t="shared" si="9"/>
        <v>25764677.960000005</v>
      </c>
      <c r="D48" s="15">
        <f t="shared" si="9"/>
        <v>30107046.960000005</v>
      </c>
      <c r="E48" s="15">
        <f t="shared" si="9"/>
        <v>15386012.66</v>
      </c>
      <c r="F48" s="15">
        <f t="shared" si="9"/>
        <v>15386012.66</v>
      </c>
      <c r="G48" s="15">
        <f t="shared" si="9"/>
        <v>14721034.300000001</v>
      </c>
    </row>
    <row r="49" spans="1:7" x14ac:dyDescent="0.25">
      <c r="A49" s="16" t="s">
        <v>54</v>
      </c>
      <c r="B49" s="15">
        <v>2057869</v>
      </c>
      <c r="C49" s="15">
        <v>4432626.9400000004</v>
      </c>
      <c r="D49" s="15">
        <v>6490495.9400000004</v>
      </c>
      <c r="E49" s="15">
        <v>204617.36</v>
      </c>
      <c r="F49" s="15">
        <v>204617.36</v>
      </c>
      <c r="G49" s="15">
        <f>D49-E49</f>
        <v>6285878.5800000001</v>
      </c>
    </row>
    <row r="50" spans="1:7" x14ac:dyDescent="0.25">
      <c r="A50" s="16" t="s">
        <v>55</v>
      </c>
      <c r="B50" s="15">
        <v>24000</v>
      </c>
      <c r="C50" s="15">
        <v>63000</v>
      </c>
      <c r="D50" s="15">
        <v>87000</v>
      </c>
      <c r="E50" s="15">
        <v>0</v>
      </c>
      <c r="F50" s="15">
        <v>0</v>
      </c>
      <c r="G50" s="15">
        <f t="shared" ref="G50:G57" si="10">D50-E50</f>
        <v>87000</v>
      </c>
    </row>
    <row r="51" spans="1:7" x14ac:dyDescent="0.25">
      <c r="A51" s="16" t="s">
        <v>56</v>
      </c>
      <c r="B51" s="15">
        <v>250000</v>
      </c>
      <c r="C51" s="15">
        <v>-250000</v>
      </c>
      <c r="D51" s="15">
        <v>0</v>
      </c>
      <c r="E51" s="15">
        <v>0</v>
      </c>
      <c r="F51" s="15">
        <v>0</v>
      </c>
      <c r="G51" s="15">
        <f t="shared" si="10"/>
        <v>0</v>
      </c>
    </row>
    <row r="52" spans="1:7" x14ac:dyDescent="0.25">
      <c r="A52" s="16" t="s">
        <v>57</v>
      </c>
      <c r="B52" s="15">
        <v>600000</v>
      </c>
      <c r="C52" s="15">
        <v>20276755.300000001</v>
      </c>
      <c r="D52" s="15">
        <v>20876755.300000001</v>
      </c>
      <c r="E52" s="15">
        <v>15181395.300000001</v>
      </c>
      <c r="F52" s="15">
        <v>15181395.300000001</v>
      </c>
      <c r="G52" s="15">
        <f t="shared" si="10"/>
        <v>5695360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1410500</v>
      </c>
      <c r="C54" s="15">
        <v>-471397.08</v>
      </c>
      <c r="D54" s="15">
        <v>939102.92</v>
      </c>
      <c r="E54" s="15">
        <v>0</v>
      </c>
      <c r="F54" s="15">
        <v>0</v>
      </c>
      <c r="G54" s="15">
        <f t="shared" si="10"/>
        <v>939102.92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0</v>
      </c>
      <c r="C57" s="15">
        <v>1713692.8</v>
      </c>
      <c r="D57" s="15">
        <v>1713692.8</v>
      </c>
      <c r="E57" s="15">
        <v>0</v>
      </c>
      <c r="F57" s="15">
        <v>0</v>
      </c>
      <c r="G57" s="15">
        <f t="shared" si="10"/>
        <v>1713692.8</v>
      </c>
    </row>
    <row r="58" spans="1:7" x14ac:dyDescent="0.25">
      <c r="A58" s="14" t="s">
        <v>63</v>
      </c>
      <c r="B58" s="15">
        <f t="shared" ref="B58:G58" si="11">SUM(B59:B61)</f>
        <v>43237766</v>
      </c>
      <c r="C58" s="15">
        <f t="shared" si="11"/>
        <v>833928364.13</v>
      </c>
      <c r="D58" s="15">
        <f t="shared" si="11"/>
        <v>877166130.13</v>
      </c>
      <c r="E58" s="15">
        <f t="shared" si="11"/>
        <v>97317971.849999994</v>
      </c>
      <c r="F58" s="15">
        <f t="shared" si="11"/>
        <v>97317971.849999994</v>
      </c>
      <c r="G58" s="15">
        <f t="shared" si="11"/>
        <v>779848158.27999997</v>
      </c>
    </row>
    <row r="59" spans="1:7" x14ac:dyDescent="0.25">
      <c r="A59" s="16" t="s">
        <v>64</v>
      </c>
      <c r="B59" s="15">
        <v>42624092</v>
      </c>
      <c r="C59" s="15">
        <v>830714952.13</v>
      </c>
      <c r="D59" s="15">
        <v>873339044.13</v>
      </c>
      <c r="E59" s="15">
        <v>97317971.849999994</v>
      </c>
      <c r="F59" s="15">
        <v>97317971.849999994</v>
      </c>
      <c r="G59" s="15">
        <f>D59-E59</f>
        <v>776021072.27999997</v>
      </c>
    </row>
    <row r="60" spans="1:7" x14ac:dyDescent="0.25">
      <c r="A60" s="16" t="s">
        <v>65</v>
      </c>
      <c r="B60" s="15">
        <v>613674</v>
      </c>
      <c r="C60" s="15">
        <v>3213412</v>
      </c>
      <c r="D60" s="15">
        <v>3827086</v>
      </c>
      <c r="E60" s="15">
        <v>0</v>
      </c>
      <c r="F60" s="15">
        <v>0</v>
      </c>
      <c r="G60" s="15">
        <f>D60-E60</f>
        <v>3827086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 t="shared" ref="B62:G62" si="12">SUM(B63:B67,B69:B70)</f>
        <v>13014839</v>
      </c>
      <c r="C62" s="15">
        <f t="shared" si="12"/>
        <v>11839435.85</v>
      </c>
      <c r="D62" s="15">
        <f t="shared" si="12"/>
        <v>24854274.850000001</v>
      </c>
      <c r="E62" s="15">
        <f t="shared" si="12"/>
        <v>13014839</v>
      </c>
      <c r="F62" s="15">
        <f t="shared" si="12"/>
        <v>13014839</v>
      </c>
      <c r="G62" s="15">
        <f t="shared" si="12"/>
        <v>11839435.85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3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3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3"/>
        <v>0</v>
      </c>
    </row>
    <row r="67" spans="1:7" x14ac:dyDescent="0.25">
      <c r="A67" s="16" t="s">
        <v>72</v>
      </c>
      <c r="B67" s="15">
        <v>0</v>
      </c>
      <c r="C67" s="15">
        <v>13014839</v>
      </c>
      <c r="D67" s="15">
        <v>13014839</v>
      </c>
      <c r="E67" s="15">
        <v>13014839</v>
      </c>
      <c r="F67" s="15">
        <v>13014839</v>
      </c>
      <c r="G67" s="15">
        <f t="shared" si="13"/>
        <v>0</v>
      </c>
    </row>
    <row r="68" spans="1:7" x14ac:dyDescent="0.25">
      <c r="A68" s="16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3"/>
        <v>0</v>
      </c>
    </row>
    <row r="69" spans="1:7" x14ac:dyDescent="0.25">
      <c r="A69" s="16" t="s">
        <v>74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3"/>
        <v>0</v>
      </c>
    </row>
    <row r="70" spans="1:7" x14ac:dyDescent="0.25">
      <c r="A70" s="16" t="s">
        <v>75</v>
      </c>
      <c r="B70" s="15">
        <v>13014839</v>
      </c>
      <c r="C70" s="15">
        <v>-1175403.1499999999</v>
      </c>
      <c r="D70" s="15">
        <v>11839435.85</v>
      </c>
      <c r="E70" s="15">
        <v>0</v>
      </c>
      <c r="F70" s="15">
        <v>0</v>
      </c>
      <c r="G70" s="15">
        <f t="shared" si="13"/>
        <v>11839435.85</v>
      </c>
    </row>
    <row r="71" spans="1:7" x14ac:dyDescent="0.25">
      <c r="A71" s="14" t="s">
        <v>76</v>
      </c>
      <c r="B71" s="15">
        <f t="shared" ref="B71:G71" si="14">SUM(B72:B74)</f>
        <v>2915545008</v>
      </c>
      <c r="C71" s="15">
        <f t="shared" si="14"/>
        <v>44353055.719999999</v>
      </c>
      <c r="D71" s="15">
        <f t="shared" si="14"/>
        <v>2959898063.7200003</v>
      </c>
      <c r="E71" s="15">
        <f t="shared" si="14"/>
        <v>700791167.88</v>
      </c>
      <c r="F71" s="15">
        <f t="shared" si="14"/>
        <v>700791167.88</v>
      </c>
      <c r="G71" s="15">
        <f t="shared" si="14"/>
        <v>2259106895.8400002</v>
      </c>
    </row>
    <row r="72" spans="1:7" x14ac:dyDescent="0.25">
      <c r="A72" s="16" t="s">
        <v>77</v>
      </c>
      <c r="B72" s="15">
        <v>2544441920</v>
      </c>
      <c r="C72" s="15">
        <v>32326031.550000001</v>
      </c>
      <c r="D72" s="15">
        <v>2576767951.5500002</v>
      </c>
      <c r="E72" s="15">
        <v>645261580.95000005</v>
      </c>
      <c r="F72" s="15">
        <v>645261580.95000005</v>
      </c>
      <c r="G72" s="15">
        <f>D72-E72</f>
        <v>1931506370.6000001</v>
      </c>
    </row>
    <row r="73" spans="1:7" x14ac:dyDescent="0.25">
      <c r="A73" s="16" t="s">
        <v>78</v>
      </c>
      <c r="B73" s="15">
        <v>72665314</v>
      </c>
      <c r="C73" s="15">
        <v>16049307</v>
      </c>
      <c r="D73" s="15">
        <v>88714621</v>
      </c>
      <c r="E73" s="15">
        <v>18861248</v>
      </c>
      <c r="F73" s="15">
        <v>18861248</v>
      </c>
      <c r="G73" s="15">
        <f>D73-E73</f>
        <v>69853373</v>
      </c>
    </row>
    <row r="74" spans="1:7" x14ac:dyDescent="0.25">
      <c r="A74" s="16" t="s">
        <v>79</v>
      </c>
      <c r="B74" s="15">
        <v>298437774</v>
      </c>
      <c r="C74" s="15">
        <v>-4022282.83</v>
      </c>
      <c r="D74" s="15">
        <v>294415491.17000002</v>
      </c>
      <c r="E74" s="15">
        <v>36668338.93</v>
      </c>
      <c r="F74" s="15">
        <v>36668338.93</v>
      </c>
      <c r="G74" s="15">
        <f>D74-E74</f>
        <v>257747152.24000001</v>
      </c>
    </row>
    <row r="75" spans="1:7" x14ac:dyDescent="0.25">
      <c r="A75" s="14" t="s">
        <v>80</v>
      </c>
      <c r="B75" s="15">
        <f t="shared" ref="B75:G75" si="15">SUM(B76:B82)</f>
        <v>352937060</v>
      </c>
      <c r="C75" s="15">
        <f t="shared" si="15"/>
        <v>-8738127.6699999999</v>
      </c>
      <c r="D75" s="15">
        <f t="shared" si="15"/>
        <v>344198932.32999998</v>
      </c>
      <c r="E75" s="15">
        <f t="shared" si="15"/>
        <v>66025458.700000003</v>
      </c>
      <c r="F75" s="15">
        <f t="shared" si="15"/>
        <v>66025458.700000003</v>
      </c>
      <c r="G75" s="15">
        <f t="shared" si="15"/>
        <v>278173473.63</v>
      </c>
    </row>
    <row r="76" spans="1:7" x14ac:dyDescent="0.25">
      <c r="A76" s="16" t="s">
        <v>81</v>
      </c>
      <c r="B76" s="15">
        <v>37230989</v>
      </c>
      <c r="C76" s="15">
        <v>0</v>
      </c>
      <c r="D76" s="15">
        <v>37230989</v>
      </c>
      <c r="E76" s="15">
        <v>8814343.2799999993</v>
      </c>
      <c r="F76" s="15">
        <v>8814343.2799999993</v>
      </c>
      <c r="G76" s="15">
        <f>D76-E76</f>
        <v>28416645.719999999</v>
      </c>
    </row>
    <row r="77" spans="1:7" x14ac:dyDescent="0.25">
      <c r="A77" s="16" t="s">
        <v>82</v>
      </c>
      <c r="B77" s="15">
        <v>269176179</v>
      </c>
      <c r="C77" s="15">
        <v>0</v>
      </c>
      <c r="D77" s="15">
        <v>269176179</v>
      </c>
      <c r="E77" s="15">
        <v>57211115.420000002</v>
      </c>
      <c r="F77" s="15">
        <v>57211115.420000002</v>
      </c>
      <c r="G77" s="15">
        <f t="shared" ref="G77:G82" si="16">D77-E77</f>
        <v>211965063.57999998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6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6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6"/>
        <v>0</v>
      </c>
    </row>
    <row r="81" spans="1:7" x14ac:dyDescent="0.25">
      <c r="A81" s="16" t="s">
        <v>86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16"/>
        <v>0</v>
      </c>
    </row>
    <row r="82" spans="1:7" x14ac:dyDescent="0.25">
      <c r="A82" s="16" t="s">
        <v>87</v>
      </c>
      <c r="B82" s="15">
        <v>46529892</v>
      </c>
      <c r="C82" s="15">
        <v>-8738127.6699999999</v>
      </c>
      <c r="D82" s="15">
        <v>37791764.329999998</v>
      </c>
      <c r="E82" s="15">
        <v>0</v>
      </c>
      <c r="F82" s="15">
        <v>0</v>
      </c>
      <c r="G82" s="15">
        <f t="shared" si="16"/>
        <v>37791764.329999998</v>
      </c>
    </row>
    <row r="83" spans="1:7" x14ac:dyDescent="0.25">
      <c r="A83" s="17"/>
      <c r="B83" s="18"/>
      <c r="C83" s="18"/>
      <c r="D83" s="18"/>
      <c r="E83" s="18"/>
      <c r="F83" s="18"/>
      <c r="G83" s="18"/>
    </row>
    <row r="84" spans="1:7" x14ac:dyDescent="0.25">
      <c r="A84" s="19" t="s">
        <v>88</v>
      </c>
      <c r="B84" s="13">
        <f t="shared" ref="B84:G84" si="17">SUM(B85,B93,B103,B113,B123,B133,B137,B146,B150)</f>
        <v>11110212505</v>
      </c>
      <c r="C84" s="13">
        <f t="shared" si="17"/>
        <v>665890470.02999997</v>
      </c>
      <c r="D84" s="13">
        <f t="shared" si="17"/>
        <v>11776102975.029999</v>
      </c>
      <c r="E84" s="13">
        <f t="shared" si="17"/>
        <v>2951703971.6800003</v>
      </c>
      <c r="F84" s="13">
        <f t="shared" si="17"/>
        <v>2619282558.6200004</v>
      </c>
      <c r="G84" s="13">
        <f t="shared" si="17"/>
        <v>8824399003.3500004</v>
      </c>
    </row>
    <row r="85" spans="1:7" x14ac:dyDescent="0.25">
      <c r="A85" s="14" t="s">
        <v>15</v>
      </c>
      <c r="B85" s="15">
        <f t="shared" ref="B85:G85" si="18">SUM(B86:B92)</f>
        <v>4516943588</v>
      </c>
      <c r="C85" s="15">
        <f t="shared" si="18"/>
        <v>0</v>
      </c>
      <c r="D85" s="15">
        <f t="shared" si="18"/>
        <v>4516943588</v>
      </c>
      <c r="E85" s="15">
        <f t="shared" si="18"/>
        <v>1107950721.51</v>
      </c>
      <c r="F85" s="15">
        <f t="shared" si="18"/>
        <v>1107950721.51</v>
      </c>
      <c r="G85" s="15">
        <f t="shared" si="18"/>
        <v>3408992866.4899998</v>
      </c>
    </row>
    <row r="86" spans="1:7" x14ac:dyDescent="0.25">
      <c r="A86" s="16" t="s">
        <v>16</v>
      </c>
      <c r="B86" s="15">
        <v>2606847432</v>
      </c>
      <c r="C86" s="15">
        <v>114238997</v>
      </c>
      <c r="D86" s="15">
        <v>2721086429</v>
      </c>
      <c r="E86" s="15">
        <v>673237860.57000005</v>
      </c>
      <c r="F86" s="15">
        <v>673237860.57000005</v>
      </c>
      <c r="G86" s="15">
        <f>D86-E86</f>
        <v>2047848568.4299998</v>
      </c>
    </row>
    <row r="87" spans="1:7" x14ac:dyDescent="0.25">
      <c r="A87" s="16" t="s">
        <v>17</v>
      </c>
      <c r="B87" s="15">
        <v>9249545</v>
      </c>
      <c r="C87" s="15">
        <v>-690739</v>
      </c>
      <c r="D87" s="15">
        <v>8558806</v>
      </c>
      <c r="E87" s="15">
        <v>1266076.31</v>
      </c>
      <c r="F87" s="15">
        <v>1266076.31</v>
      </c>
      <c r="G87" s="15">
        <f t="shared" ref="G87:G92" si="19">D87-E87</f>
        <v>7292729.6899999995</v>
      </c>
    </row>
    <row r="88" spans="1:7" x14ac:dyDescent="0.25">
      <c r="A88" s="16" t="s">
        <v>18</v>
      </c>
      <c r="B88" s="15">
        <v>927571514</v>
      </c>
      <c r="C88" s="15">
        <v>-56968586.950000003</v>
      </c>
      <c r="D88" s="15">
        <v>870602927.04999995</v>
      </c>
      <c r="E88" s="15">
        <v>249603386.22</v>
      </c>
      <c r="F88" s="15">
        <v>249603386.22</v>
      </c>
      <c r="G88" s="15">
        <f t="shared" si="19"/>
        <v>620999540.82999992</v>
      </c>
    </row>
    <row r="89" spans="1:7" x14ac:dyDescent="0.25">
      <c r="A89" s="16" t="s">
        <v>19</v>
      </c>
      <c r="B89" s="15">
        <v>428923112</v>
      </c>
      <c r="C89" s="15">
        <v>-35331463.299999997</v>
      </c>
      <c r="D89" s="15">
        <v>393591648.69999999</v>
      </c>
      <c r="E89" s="15">
        <v>65001482.030000001</v>
      </c>
      <c r="F89" s="15">
        <v>65001482.030000001</v>
      </c>
      <c r="G89" s="15">
        <f t="shared" si="19"/>
        <v>328590166.66999996</v>
      </c>
    </row>
    <row r="90" spans="1:7" x14ac:dyDescent="0.25">
      <c r="A90" s="16" t="s">
        <v>20</v>
      </c>
      <c r="B90" s="15">
        <v>53103315</v>
      </c>
      <c r="C90" s="15">
        <v>21005505</v>
      </c>
      <c r="D90" s="15">
        <v>74108820</v>
      </c>
      <c r="E90" s="15">
        <v>36531857.960000001</v>
      </c>
      <c r="F90" s="15">
        <v>36531857.960000001</v>
      </c>
      <c r="G90" s="15">
        <f t="shared" si="19"/>
        <v>37576962.039999999</v>
      </c>
    </row>
    <row r="91" spans="1:7" x14ac:dyDescent="0.25">
      <c r="A91" s="16" t="s">
        <v>21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9"/>
        <v>0</v>
      </c>
    </row>
    <row r="92" spans="1:7" x14ac:dyDescent="0.25">
      <c r="A92" s="16" t="s">
        <v>22</v>
      </c>
      <c r="B92" s="15">
        <v>491248670</v>
      </c>
      <c r="C92" s="15">
        <v>-42253712.75</v>
      </c>
      <c r="D92" s="15">
        <v>448994957.25</v>
      </c>
      <c r="E92" s="15">
        <v>82310058.420000002</v>
      </c>
      <c r="F92" s="15">
        <v>82310058.420000002</v>
      </c>
      <c r="G92" s="15">
        <f t="shared" si="19"/>
        <v>366684898.82999998</v>
      </c>
    </row>
    <row r="93" spans="1:7" x14ac:dyDescent="0.25">
      <c r="A93" s="14" t="s">
        <v>23</v>
      </c>
      <c r="B93" s="15">
        <f t="shared" ref="B93:G93" si="20">SUM(B94:B102)</f>
        <v>56959968</v>
      </c>
      <c r="C93" s="15">
        <f t="shared" si="20"/>
        <v>17879559.439999998</v>
      </c>
      <c r="D93" s="15">
        <f t="shared" si="20"/>
        <v>74839527.439999998</v>
      </c>
      <c r="E93" s="15">
        <f t="shared" si="20"/>
        <v>4760451.1500000004</v>
      </c>
      <c r="F93" s="15">
        <f t="shared" si="20"/>
        <v>4760451.1500000004</v>
      </c>
      <c r="G93" s="15">
        <f t="shared" si="20"/>
        <v>70079076.290000007</v>
      </c>
    </row>
    <row r="94" spans="1:7" x14ac:dyDescent="0.25">
      <c r="A94" s="16" t="s">
        <v>24</v>
      </c>
      <c r="B94" s="15">
        <v>6188227</v>
      </c>
      <c r="C94" s="15">
        <v>-684416.88</v>
      </c>
      <c r="D94" s="15">
        <v>5503810.1200000001</v>
      </c>
      <c r="E94" s="15">
        <v>28000.43</v>
      </c>
      <c r="F94" s="15">
        <v>28000.43</v>
      </c>
      <c r="G94" s="15">
        <f>D94-E94</f>
        <v>5475809.6900000004</v>
      </c>
    </row>
    <row r="95" spans="1:7" x14ac:dyDescent="0.25">
      <c r="A95" s="16" t="s">
        <v>25</v>
      </c>
      <c r="B95" s="15">
        <v>9984017</v>
      </c>
      <c r="C95" s="15">
        <v>2953411.33</v>
      </c>
      <c r="D95" s="15">
        <v>12937428.33</v>
      </c>
      <c r="E95" s="15">
        <v>1465486.33</v>
      </c>
      <c r="F95" s="15">
        <v>1465486.33</v>
      </c>
      <c r="G95" s="15">
        <f t="shared" ref="G95:G102" si="21">D95-E95</f>
        <v>11471942</v>
      </c>
    </row>
    <row r="96" spans="1:7" x14ac:dyDescent="0.25">
      <c r="A96" s="16" t="s">
        <v>26</v>
      </c>
      <c r="B96" s="15">
        <v>0</v>
      </c>
      <c r="C96" s="15">
        <v>7439910.4000000004</v>
      </c>
      <c r="D96" s="15">
        <v>7439910.4000000004</v>
      </c>
      <c r="E96" s="15">
        <v>0</v>
      </c>
      <c r="F96" s="15">
        <v>0</v>
      </c>
      <c r="G96" s="15">
        <f t="shared" si="21"/>
        <v>7439910.4000000004</v>
      </c>
    </row>
    <row r="97" spans="1:7" x14ac:dyDescent="0.25">
      <c r="A97" s="16" t="s">
        <v>27</v>
      </c>
      <c r="B97" s="15">
        <v>1273609</v>
      </c>
      <c r="C97" s="15">
        <v>1580654.29</v>
      </c>
      <c r="D97" s="15">
        <v>2854263.29</v>
      </c>
      <c r="E97" s="15">
        <v>3731.09</v>
      </c>
      <c r="F97" s="15">
        <v>3731.09</v>
      </c>
      <c r="G97" s="15">
        <f t="shared" si="21"/>
        <v>2850532.2</v>
      </c>
    </row>
    <row r="98" spans="1:7" x14ac:dyDescent="0.25">
      <c r="A98" s="20" t="s">
        <v>28</v>
      </c>
      <c r="B98" s="15">
        <v>2865637</v>
      </c>
      <c r="C98" s="15">
        <v>-358049.06</v>
      </c>
      <c r="D98" s="15">
        <v>2507587.94</v>
      </c>
      <c r="E98" s="15">
        <v>141950.94</v>
      </c>
      <c r="F98" s="15">
        <v>141950.94</v>
      </c>
      <c r="G98" s="15">
        <f t="shared" si="21"/>
        <v>2365637</v>
      </c>
    </row>
    <row r="99" spans="1:7" x14ac:dyDescent="0.25">
      <c r="A99" s="16" t="s">
        <v>29</v>
      </c>
      <c r="B99" s="15">
        <v>10125837</v>
      </c>
      <c r="C99" s="15">
        <v>1615210.11</v>
      </c>
      <c r="D99" s="15">
        <v>11741047.109999999</v>
      </c>
      <c r="E99" s="15">
        <v>434820.11</v>
      </c>
      <c r="F99" s="15">
        <v>434820.11</v>
      </c>
      <c r="G99" s="15">
        <f t="shared" si="21"/>
        <v>11306227</v>
      </c>
    </row>
    <row r="100" spans="1:7" x14ac:dyDescent="0.25">
      <c r="A100" s="16" t="s">
        <v>30</v>
      </c>
      <c r="B100" s="15">
        <v>21388270</v>
      </c>
      <c r="C100" s="15">
        <v>4120966.8</v>
      </c>
      <c r="D100" s="15">
        <v>25509236.800000001</v>
      </c>
      <c r="E100" s="15">
        <v>2678730</v>
      </c>
      <c r="F100" s="15">
        <v>2678730</v>
      </c>
      <c r="G100" s="15">
        <f t="shared" si="21"/>
        <v>22830506.800000001</v>
      </c>
    </row>
    <row r="101" spans="1:7" x14ac:dyDescent="0.25">
      <c r="A101" s="16" t="s">
        <v>31</v>
      </c>
      <c r="B101" s="15">
        <v>0</v>
      </c>
      <c r="C101" s="15">
        <v>900000</v>
      </c>
      <c r="D101" s="15">
        <v>900000</v>
      </c>
      <c r="E101" s="15">
        <v>0</v>
      </c>
      <c r="F101" s="15">
        <v>0</v>
      </c>
      <c r="G101" s="15">
        <f t="shared" si="21"/>
        <v>900000</v>
      </c>
    </row>
    <row r="102" spans="1:7" x14ac:dyDescent="0.25">
      <c r="A102" s="16" t="s">
        <v>32</v>
      </c>
      <c r="B102" s="15">
        <v>5134371</v>
      </c>
      <c r="C102" s="15">
        <v>311872.45</v>
      </c>
      <c r="D102" s="15">
        <v>5446243.4500000002</v>
      </c>
      <c r="E102" s="15">
        <v>7732.25</v>
      </c>
      <c r="F102" s="15">
        <v>7732.25</v>
      </c>
      <c r="G102" s="15">
        <f t="shared" si="21"/>
        <v>5438511.2000000002</v>
      </c>
    </row>
    <row r="103" spans="1:7" x14ac:dyDescent="0.25">
      <c r="A103" s="14" t="s">
        <v>33</v>
      </c>
      <c r="B103" s="15">
        <f t="shared" ref="B103:G103" si="22">SUM(B104:B112)</f>
        <v>281369018</v>
      </c>
      <c r="C103" s="15">
        <f t="shared" si="22"/>
        <v>16508740.189999998</v>
      </c>
      <c r="D103" s="15">
        <f t="shared" si="22"/>
        <v>297877758.18999994</v>
      </c>
      <c r="E103" s="15">
        <f t="shared" si="22"/>
        <v>43218816.93</v>
      </c>
      <c r="F103" s="15">
        <f t="shared" si="22"/>
        <v>43218816.93</v>
      </c>
      <c r="G103" s="15">
        <f t="shared" si="22"/>
        <v>254658941.25999999</v>
      </c>
    </row>
    <row r="104" spans="1:7" x14ac:dyDescent="0.25">
      <c r="A104" s="16" t="s">
        <v>34</v>
      </c>
      <c r="B104" s="15">
        <v>128476035</v>
      </c>
      <c r="C104" s="15">
        <v>-10149358.18</v>
      </c>
      <c r="D104" s="15">
        <v>118326676.81999999</v>
      </c>
      <c r="E104" s="15">
        <v>10877683.560000001</v>
      </c>
      <c r="F104" s="15">
        <v>10877683.560000001</v>
      </c>
      <c r="G104" s="15">
        <f>D104-E104</f>
        <v>107448993.25999999</v>
      </c>
    </row>
    <row r="105" spans="1:7" x14ac:dyDescent="0.25">
      <c r="A105" s="16" t="s">
        <v>35</v>
      </c>
      <c r="B105" s="15">
        <v>9135550</v>
      </c>
      <c r="C105" s="15">
        <v>250217.60000000001</v>
      </c>
      <c r="D105" s="15">
        <v>9385767.5999999996</v>
      </c>
      <c r="E105" s="15">
        <v>958037.6</v>
      </c>
      <c r="F105" s="15">
        <v>958037.6</v>
      </c>
      <c r="G105" s="15">
        <f t="shared" ref="G105:G112" si="23">D105-E105</f>
        <v>8427730</v>
      </c>
    </row>
    <row r="106" spans="1:7" x14ac:dyDescent="0.25">
      <c r="A106" s="16" t="s">
        <v>36</v>
      </c>
      <c r="B106" s="15">
        <v>17021048</v>
      </c>
      <c r="C106" s="15">
        <v>1931189.59</v>
      </c>
      <c r="D106" s="15">
        <v>18952237.59</v>
      </c>
      <c r="E106" s="15">
        <v>1878111.59</v>
      </c>
      <c r="F106" s="15">
        <v>1878111.59</v>
      </c>
      <c r="G106" s="15">
        <f t="shared" si="23"/>
        <v>17074126</v>
      </c>
    </row>
    <row r="107" spans="1:7" x14ac:dyDescent="0.25">
      <c r="A107" s="16" t="s">
        <v>37</v>
      </c>
      <c r="B107" s="15">
        <v>497812</v>
      </c>
      <c r="C107" s="15">
        <v>273008</v>
      </c>
      <c r="D107" s="15">
        <v>770820</v>
      </c>
      <c r="E107" s="15">
        <v>0</v>
      </c>
      <c r="F107" s="15">
        <v>0</v>
      </c>
      <c r="G107" s="15">
        <f t="shared" si="23"/>
        <v>770820</v>
      </c>
    </row>
    <row r="108" spans="1:7" x14ac:dyDescent="0.25">
      <c r="A108" s="16" t="s">
        <v>38</v>
      </c>
      <c r="B108" s="15">
        <v>114828450</v>
      </c>
      <c r="C108" s="15">
        <v>24489845</v>
      </c>
      <c r="D108" s="15">
        <v>139318295</v>
      </c>
      <c r="E108" s="15">
        <v>28993811</v>
      </c>
      <c r="F108" s="15">
        <v>28993811</v>
      </c>
      <c r="G108" s="15">
        <f t="shared" si="23"/>
        <v>110324484</v>
      </c>
    </row>
    <row r="109" spans="1:7" x14ac:dyDescent="0.25">
      <c r="A109" s="16" t="s">
        <v>39</v>
      </c>
      <c r="B109" s="15">
        <v>741650</v>
      </c>
      <c r="C109" s="15">
        <v>119473.84</v>
      </c>
      <c r="D109" s="15">
        <v>861123.84</v>
      </c>
      <c r="E109" s="15">
        <v>119473.84</v>
      </c>
      <c r="F109" s="15">
        <v>119473.84</v>
      </c>
      <c r="G109" s="15">
        <f t="shared" si="23"/>
        <v>741650</v>
      </c>
    </row>
    <row r="110" spans="1:7" x14ac:dyDescent="0.25">
      <c r="A110" s="16" t="s">
        <v>40</v>
      </c>
      <c r="B110" s="15">
        <v>5084679</v>
      </c>
      <c r="C110" s="15">
        <v>-242355.74</v>
      </c>
      <c r="D110" s="15">
        <v>4842323.26</v>
      </c>
      <c r="E110" s="15">
        <v>236517.26</v>
      </c>
      <c r="F110" s="15">
        <v>236517.26</v>
      </c>
      <c r="G110" s="15">
        <f t="shared" si="23"/>
        <v>4605806</v>
      </c>
    </row>
    <row r="111" spans="1:7" x14ac:dyDescent="0.25">
      <c r="A111" s="16" t="s">
        <v>41</v>
      </c>
      <c r="B111" s="15">
        <v>4824723</v>
      </c>
      <c r="C111" s="15">
        <v>-165047.92000000001</v>
      </c>
      <c r="D111" s="15">
        <v>4659675.08</v>
      </c>
      <c r="E111" s="15">
        <v>153414.07999999999</v>
      </c>
      <c r="F111" s="15">
        <v>153414.07999999999</v>
      </c>
      <c r="G111" s="15">
        <f t="shared" si="23"/>
        <v>4506261</v>
      </c>
    </row>
    <row r="112" spans="1:7" x14ac:dyDescent="0.25">
      <c r="A112" s="16" t="s">
        <v>42</v>
      </c>
      <c r="B112" s="15">
        <v>759071</v>
      </c>
      <c r="C112" s="15">
        <v>1768</v>
      </c>
      <c r="D112" s="15">
        <v>760839</v>
      </c>
      <c r="E112" s="15">
        <v>1768</v>
      </c>
      <c r="F112" s="15">
        <v>1768</v>
      </c>
      <c r="G112" s="15">
        <f t="shared" si="23"/>
        <v>759071</v>
      </c>
    </row>
    <row r="113" spans="1:7" x14ac:dyDescent="0.25">
      <c r="A113" s="14" t="s">
        <v>43</v>
      </c>
      <c r="B113" s="15">
        <f t="shared" ref="B113:G113" si="24">SUM(B114:B122)</f>
        <v>4143698776</v>
      </c>
      <c r="C113" s="15">
        <f t="shared" si="24"/>
        <v>189594323.12</v>
      </c>
      <c r="D113" s="15">
        <f t="shared" si="24"/>
        <v>4333293099.1199999</v>
      </c>
      <c r="E113" s="15">
        <f t="shared" si="24"/>
        <v>1016712193.41</v>
      </c>
      <c r="F113" s="15">
        <f t="shared" si="24"/>
        <v>1016712193.41</v>
      </c>
      <c r="G113" s="15">
        <f t="shared" si="24"/>
        <v>3316580905.71</v>
      </c>
    </row>
    <row r="114" spans="1:7" x14ac:dyDescent="0.25">
      <c r="A114" s="16" t="s">
        <v>44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6" t="s">
        <v>45</v>
      </c>
      <c r="B115" s="15">
        <v>4132871496</v>
      </c>
      <c r="C115" s="15">
        <v>189314323.12</v>
      </c>
      <c r="D115" s="15">
        <v>4322185819.1199999</v>
      </c>
      <c r="E115" s="15">
        <v>1016712193.41</v>
      </c>
      <c r="F115" s="15">
        <v>1016712193.41</v>
      </c>
      <c r="G115" s="15">
        <f t="shared" ref="G115:G122" si="25">D115-E115</f>
        <v>3305473625.71</v>
      </c>
    </row>
    <row r="116" spans="1:7" x14ac:dyDescent="0.25">
      <c r="A116" s="16" t="s">
        <v>46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5"/>
        <v>0</v>
      </c>
    </row>
    <row r="117" spans="1:7" x14ac:dyDescent="0.25">
      <c r="A117" s="16" t="s">
        <v>47</v>
      </c>
      <c r="B117" s="15">
        <v>10827280</v>
      </c>
      <c r="C117" s="15">
        <v>280000</v>
      </c>
      <c r="D117" s="15">
        <v>11107280</v>
      </c>
      <c r="E117" s="15">
        <v>0</v>
      </c>
      <c r="F117" s="15">
        <v>0</v>
      </c>
      <c r="G117" s="15">
        <f t="shared" si="25"/>
        <v>11107280</v>
      </c>
    </row>
    <row r="118" spans="1:7" x14ac:dyDescent="0.25">
      <c r="A118" s="16" t="s">
        <v>48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5"/>
        <v>0</v>
      </c>
    </row>
    <row r="119" spans="1:7" x14ac:dyDescent="0.25">
      <c r="A119" s="16" t="s">
        <v>49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5"/>
        <v>0</v>
      </c>
    </row>
    <row r="120" spans="1:7" x14ac:dyDescent="0.25">
      <c r="A120" s="16" t="s">
        <v>50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5"/>
        <v>0</v>
      </c>
    </row>
    <row r="121" spans="1:7" x14ac:dyDescent="0.25">
      <c r="A121" s="16" t="s">
        <v>51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5"/>
        <v>0</v>
      </c>
    </row>
    <row r="122" spans="1:7" x14ac:dyDescent="0.25">
      <c r="A122" s="16" t="s">
        <v>52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5"/>
        <v>0</v>
      </c>
    </row>
    <row r="123" spans="1:7" x14ac:dyDescent="0.25">
      <c r="A123" s="14" t="s">
        <v>53</v>
      </c>
      <c r="B123" s="15">
        <f t="shared" ref="B123:G123" si="26">SUM(B124:B132)</f>
        <v>50786993</v>
      </c>
      <c r="C123" s="15">
        <f t="shared" si="26"/>
        <v>56834753.380000003</v>
      </c>
      <c r="D123" s="15">
        <f t="shared" si="26"/>
        <v>107621746.38</v>
      </c>
      <c r="E123" s="15">
        <f t="shared" si="26"/>
        <v>2381562.38</v>
      </c>
      <c r="F123" s="15">
        <f t="shared" si="26"/>
        <v>2381562.38</v>
      </c>
      <c r="G123" s="15">
        <f t="shared" si="26"/>
        <v>105240184</v>
      </c>
    </row>
    <row r="124" spans="1:7" x14ac:dyDescent="0.25">
      <c r="A124" s="16" t="s">
        <v>54</v>
      </c>
      <c r="B124" s="15">
        <v>21201885</v>
      </c>
      <c r="C124" s="15">
        <v>5008372.38</v>
      </c>
      <c r="D124" s="15">
        <v>26210257.379999999</v>
      </c>
      <c r="E124" s="15">
        <v>972642.38</v>
      </c>
      <c r="F124" s="15">
        <v>972642.38</v>
      </c>
      <c r="G124" s="15">
        <f>D124-E124</f>
        <v>25237615</v>
      </c>
    </row>
    <row r="125" spans="1:7" x14ac:dyDescent="0.25">
      <c r="A125" s="16" t="s">
        <v>55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f t="shared" ref="G125:G132" si="27">D125-E125</f>
        <v>0</v>
      </c>
    </row>
    <row r="126" spans="1:7" x14ac:dyDescent="0.25">
      <c r="A126" s="16" t="s">
        <v>56</v>
      </c>
      <c r="B126" s="15">
        <v>350000</v>
      </c>
      <c r="C126" s="15">
        <v>1850000</v>
      </c>
      <c r="D126" s="15">
        <v>2200000</v>
      </c>
      <c r="E126" s="15">
        <v>0</v>
      </c>
      <c r="F126" s="15">
        <v>0</v>
      </c>
      <c r="G126" s="15">
        <f t="shared" si="27"/>
        <v>2200000</v>
      </c>
    </row>
    <row r="127" spans="1:7" x14ac:dyDescent="0.25">
      <c r="A127" s="16" t="s">
        <v>57</v>
      </c>
      <c r="B127" s="15">
        <v>24663108</v>
      </c>
      <c r="C127" s="15">
        <v>49125381</v>
      </c>
      <c r="D127" s="15">
        <v>73788489</v>
      </c>
      <c r="E127" s="15">
        <v>1408920</v>
      </c>
      <c r="F127" s="15">
        <v>1408920</v>
      </c>
      <c r="G127" s="15">
        <f t="shared" si="27"/>
        <v>72379569</v>
      </c>
    </row>
    <row r="128" spans="1:7" x14ac:dyDescent="0.25">
      <c r="A128" s="16" t="s">
        <v>58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f t="shared" si="27"/>
        <v>0</v>
      </c>
    </row>
    <row r="129" spans="1:7" x14ac:dyDescent="0.25">
      <c r="A129" s="16" t="s">
        <v>59</v>
      </c>
      <c r="B129" s="15">
        <v>1532000</v>
      </c>
      <c r="C129" s="15">
        <v>-209000</v>
      </c>
      <c r="D129" s="15">
        <v>1323000</v>
      </c>
      <c r="E129" s="15">
        <v>0</v>
      </c>
      <c r="F129" s="15">
        <v>0</v>
      </c>
      <c r="G129" s="15">
        <f t="shared" si="27"/>
        <v>1323000</v>
      </c>
    </row>
    <row r="130" spans="1:7" x14ac:dyDescent="0.25">
      <c r="A130" s="16" t="s">
        <v>60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7"/>
        <v>0</v>
      </c>
    </row>
    <row r="131" spans="1:7" x14ac:dyDescent="0.25">
      <c r="A131" s="16" t="s">
        <v>61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7"/>
        <v>0</v>
      </c>
    </row>
    <row r="132" spans="1:7" x14ac:dyDescent="0.25">
      <c r="A132" s="16" t="s">
        <v>62</v>
      </c>
      <c r="B132" s="15">
        <v>3040000</v>
      </c>
      <c r="C132" s="15">
        <v>1060000</v>
      </c>
      <c r="D132" s="15">
        <v>4100000</v>
      </c>
      <c r="E132" s="15">
        <v>0</v>
      </c>
      <c r="F132" s="15">
        <v>0</v>
      </c>
      <c r="G132" s="15">
        <f t="shared" si="27"/>
        <v>4100000</v>
      </c>
    </row>
    <row r="133" spans="1:7" x14ac:dyDescent="0.25">
      <c r="A133" s="14" t="s">
        <v>63</v>
      </c>
      <c r="B133" s="15">
        <f t="shared" ref="B133:G133" si="28">SUM(B134:B136)</f>
        <v>488314264</v>
      </c>
      <c r="C133" s="15">
        <f t="shared" si="28"/>
        <v>316153116.94999999</v>
      </c>
      <c r="D133" s="15">
        <f t="shared" si="28"/>
        <v>804467380.95000005</v>
      </c>
      <c r="E133" s="15">
        <f t="shared" si="28"/>
        <v>344279483.63</v>
      </c>
      <c r="F133" s="15">
        <f t="shared" si="28"/>
        <v>11858070.57</v>
      </c>
      <c r="G133" s="15">
        <f t="shared" si="28"/>
        <v>460187897.32000005</v>
      </c>
    </row>
    <row r="134" spans="1:7" x14ac:dyDescent="0.25">
      <c r="A134" s="16" t="s">
        <v>64</v>
      </c>
      <c r="B134" s="15">
        <v>458888800</v>
      </c>
      <c r="C134" s="15">
        <v>322783022.19999999</v>
      </c>
      <c r="D134" s="15">
        <v>781671822.20000005</v>
      </c>
      <c r="E134" s="15">
        <v>340342145.88999999</v>
      </c>
      <c r="F134" s="15">
        <v>7920732.8300000001</v>
      </c>
      <c r="G134" s="15">
        <f>D134-E134</f>
        <v>441329676.31000006</v>
      </c>
    </row>
    <row r="135" spans="1:7" x14ac:dyDescent="0.25">
      <c r="A135" s="16" t="s">
        <v>65</v>
      </c>
      <c r="B135" s="15">
        <v>29425464</v>
      </c>
      <c r="C135" s="15">
        <v>-6629905.25</v>
      </c>
      <c r="D135" s="15">
        <v>22795558.75</v>
      </c>
      <c r="E135" s="15">
        <v>3937337.74</v>
      </c>
      <c r="F135" s="15">
        <v>3937337.74</v>
      </c>
      <c r="G135" s="15">
        <f>D135-E135</f>
        <v>18858221.009999998</v>
      </c>
    </row>
    <row r="136" spans="1:7" x14ac:dyDescent="0.25">
      <c r="A136" s="16" t="s">
        <v>66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>D136-E136</f>
        <v>0</v>
      </c>
    </row>
    <row r="137" spans="1:7" x14ac:dyDescent="0.25">
      <c r="A137" s="14" t="s">
        <v>67</v>
      </c>
      <c r="B137" s="15">
        <f t="shared" ref="B137:G137" si="29">SUM(B138:B142,B144:B145)</f>
        <v>0</v>
      </c>
      <c r="C137" s="15">
        <f t="shared" si="29"/>
        <v>0</v>
      </c>
      <c r="D137" s="15">
        <f t="shared" si="29"/>
        <v>0</v>
      </c>
      <c r="E137" s="15">
        <f t="shared" si="29"/>
        <v>0</v>
      </c>
      <c r="F137" s="15">
        <f t="shared" si="29"/>
        <v>0</v>
      </c>
      <c r="G137" s="15">
        <f t="shared" si="29"/>
        <v>0</v>
      </c>
    </row>
    <row r="138" spans="1:7" x14ac:dyDescent="0.25">
      <c r="A138" s="16" t="s">
        <v>68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6" t="s">
        <v>69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0">D139-E139</f>
        <v>0</v>
      </c>
    </row>
    <row r="140" spans="1:7" x14ac:dyDescent="0.25">
      <c r="A140" s="16" t="s">
        <v>70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0"/>
        <v>0</v>
      </c>
    </row>
    <row r="141" spans="1:7" x14ac:dyDescent="0.25">
      <c r="A141" s="16" t="s">
        <v>71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0"/>
        <v>0</v>
      </c>
    </row>
    <row r="142" spans="1:7" x14ac:dyDescent="0.25">
      <c r="A142" s="16" t="s">
        <v>72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0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0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0"/>
        <v>0</v>
      </c>
    </row>
    <row r="145" spans="1:7" x14ac:dyDescent="0.25">
      <c r="A145" s="16" t="s">
        <v>75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0"/>
        <v>0</v>
      </c>
    </row>
    <row r="146" spans="1:7" x14ac:dyDescent="0.25">
      <c r="A146" s="14" t="s">
        <v>76</v>
      </c>
      <c r="B146" s="15">
        <f t="shared" ref="B146:G146" si="31">SUM(B147:B149)</f>
        <v>1572139898</v>
      </c>
      <c r="C146" s="15">
        <f t="shared" si="31"/>
        <v>68919976.949999988</v>
      </c>
      <c r="D146" s="15">
        <f t="shared" si="31"/>
        <v>1641059874.9499998</v>
      </c>
      <c r="E146" s="15">
        <f t="shared" si="31"/>
        <v>432400742.66999996</v>
      </c>
      <c r="F146" s="15">
        <f t="shared" si="31"/>
        <v>432400742.66999996</v>
      </c>
      <c r="G146" s="15">
        <f t="shared" si="31"/>
        <v>1208659132.28</v>
      </c>
    </row>
    <row r="147" spans="1:7" x14ac:dyDescent="0.25">
      <c r="A147" s="16" t="s">
        <v>77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7" x14ac:dyDescent="0.25">
      <c r="A148" s="16" t="s">
        <v>78</v>
      </c>
      <c r="B148" s="15">
        <v>1474236409</v>
      </c>
      <c r="C148" s="15">
        <v>-8017383.9000000004</v>
      </c>
      <c r="D148" s="15">
        <v>1466219025.0999999</v>
      </c>
      <c r="E148" s="15">
        <v>407149007.76999998</v>
      </c>
      <c r="F148" s="15">
        <v>407149007.76999998</v>
      </c>
      <c r="G148" s="15">
        <f>D148-E148</f>
        <v>1059070017.3299999</v>
      </c>
    </row>
    <row r="149" spans="1:7" x14ac:dyDescent="0.25">
      <c r="A149" s="16" t="s">
        <v>79</v>
      </c>
      <c r="B149" s="15">
        <v>97903489</v>
      </c>
      <c r="C149" s="15">
        <v>76937360.849999994</v>
      </c>
      <c r="D149" s="15">
        <v>174840849.84999999</v>
      </c>
      <c r="E149" s="15">
        <v>25251734.899999999</v>
      </c>
      <c r="F149" s="15">
        <v>25251734.899999999</v>
      </c>
      <c r="G149" s="15">
        <f>D149-E149</f>
        <v>149589114.94999999</v>
      </c>
    </row>
    <row r="150" spans="1:7" x14ac:dyDescent="0.25">
      <c r="A150" s="14" t="s">
        <v>80</v>
      </c>
      <c r="B150" s="15">
        <f t="shared" ref="B150:G150" si="32">SUM(B151:B157)</f>
        <v>0</v>
      </c>
      <c r="C150" s="15">
        <f t="shared" si="32"/>
        <v>0</v>
      </c>
      <c r="D150" s="15">
        <f t="shared" si="32"/>
        <v>0</v>
      </c>
      <c r="E150" s="15">
        <f t="shared" si="32"/>
        <v>0</v>
      </c>
      <c r="F150" s="15">
        <f t="shared" si="32"/>
        <v>0</v>
      </c>
      <c r="G150" s="15">
        <f t="shared" si="32"/>
        <v>0</v>
      </c>
    </row>
    <row r="151" spans="1:7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7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3">D152-E152</f>
        <v>0</v>
      </c>
    </row>
    <row r="153" spans="1:7" x14ac:dyDescent="0.25">
      <c r="A153" s="16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3"/>
        <v>0</v>
      </c>
    </row>
    <row r="154" spans="1:7" x14ac:dyDescent="0.25">
      <c r="A154" s="20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3"/>
        <v>0</v>
      </c>
    </row>
    <row r="155" spans="1:7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3"/>
        <v>0</v>
      </c>
    </row>
    <row r="156" spans="1:7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3"/>
        <v>0</v>
      </c>
    </row>
    <row r="157" spans="1:7" x14ac:dyDescent="0.25">
      <c r="A157" s="16" t="s">
        <v>87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3"/>
        <v>0</v>
      </c>
    </row>
    <row r="158" spans="1:7" x14ac:dyDescent="0.25">
      <c r="A158" s="21"/>
      <c r="B158" s="18"/>
      <c r="C158" s="18"/>
      <c r="D158" s="18"/>
      <c r="E158" s="18"/>
      <c r="F158" s="18"/>
      <c r="G158" s="18"/>
    </row>
    <row r="159" spans="1:7" x14ac:dyDescent="0.25">
      <c r="A159" s="22" t="s">
        <v>89</v>
      </c>
      <c r="B159" s="13">
        <f t="shared" ref="B159:G159" si="34">B9+B84</f>
        <v>21982741867</v>
      </c>
      <c r="C159" s="13">
        <f t="shared" si="34"/>
        <v>1700012786.25</v>
      </c>
      <c r="D159" s="13">
        <f t="shared" si="34"/>
        <v>23682754653.25</v>
      </c>
      <c r="E159" s="13">
        <f t="shared" si="34"/>
        <v>5447037202.2299995</v>
      </c>
      <c r="F159" s="13">
        <f t="shared" si="34"/>
        <v>5103243225.3899994</v>
      </c>
      <c r="G159" s="13">
        <f t="shared" si="34"/>
        <v>18235717451.02</v>
      </c>
    </row>
    <row r="160" spans="1:7" x14ac:dyDescent="0.25">
      <c r="A160" s="23"/>
      <c r="B160" s="24"/>
      <c r="C160" s="24"/>
      <c r="D160" s="24"/>
      <c r="E160" s="24"/>
      <c r="F160" s="24"/>
      <c r="G160" s="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2022-03-30T19:54:13Z</dcterms:created>
  <dcterms:modified xsi:type="dcterms:W3CDTF">2022-03-30T19:54:47Z</dcterms:modified>
</cp:coreProperties>
</file>