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b)'!$B$55</definedName>
    <definedName name="cvbcbvbcvbvc">'[2]Formato 6 b)'!$C$40</definedName>
    <definedName name="cvbcvb">'[2]Formato 6 b)'!$F$39</definedName>
    <definedName name="cvbcvbcbv">'[2]Formato 6 b)'!$D$55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b)'!$C$55</definedName>
    <definedName name="GASTO_E_FIN_04">'[2]Formato 6 b)'!$E$55</definedName>
    <definedName name="GASTO_E_FIN_05">'[2]Formato 6 b)'!$F$55</definedName>
    <definedName name="GASTO_E_FIN_06">'[2]Formato 6 b)'!$G$55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C66" i="1"/>
  <c r="B66" i="1"/>
  <c r="D65" i="1"/>
  <c r="D64" i="1" s="1"/>
  <c r="D72" i="1" s="1"/>
  <c r="D74" i="1" s="1"/>
  <c r="C65" i="1"/>
  <c r="B65" i="1"/>
  <c r="B64" i="1" s="1"/>
  <c r="C64" i="1"/>
  <c r="D63" i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51" i="1"/>
  <c r="C51" i="1"/>
  <c r="B51" i="1"/>
  <c r="D50" i="1"/>
  <c r="D49" i="1" s="1"/>
  <c r="D57" i="1" s="1"/>
  <c r="D59" i="1" s="1"/>
  <c r="C50" i="1"/>
  <c r="B50" i="1"/>
  <c r="B49" i="1" s="1"/>
  <c r="C49" i="1"/>
  <c r="D48" i="1"/>
  <c r="C48" i="1"/>
  <c r="C57" i="1" s="1"/>
  <c r="C59" i="1" s="1"/>
  <c r="B48" i="1"/>
  <c r="B57" i="1" s="1"/>
  <c r="B59" i="1" s="1"/>
  <c r="B44" i="1"/>
  <c r="B11" i="1" s="1"/>
  <c r="B8" i="1" s="1"/>
  <c r="B21" i="1" s="1"/>
  <c r="B23" i="1" s="1"/>
  <c r="B25" i="1" s="1"/>
  <c r="B33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<sst xmlns="http://schemas.openxmlformats.org/spreadsheetml/2006/main" count="65" uniqueCount="45">
  <si>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</si>
  <si>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</si>
  <si>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</si>
  <si>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31 de marzo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</si>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</sst>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1034122316.2199999</v>
          </cell>
          <cell r="D9">
            <v>11906651678.219999</v>
          </cell>
          <cell r="E9">
            <v>2495333230.5500002</v>
          </cell>
          <cell r="F9">
            <v>2483960666.77</v>
          </cell>
          <cell r="G9">
            <v>9411318447.670002</v>
          </cell>
        </row>
        <row r="40">
          <cell r="B40">
            <v>11110212505</v>
          </cell>
          <cell r="C40">
            <v>665890470.02999997</v>
          </cell>
          <cell r="D40">
            <v>11776102975.030001</v>
          </cell>
          <cell r="E40">
            <v>2951703971.6800003</v>
          </cell>
          <cell r="F40">
            <v>2619282558.6199999</v>
          </cell>
          <cell r="G40">
            <v>8824399003.3499985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zoomScale="70" zoomScaleNormal="70" workbookViewId="0">
      <selection activeCell="C69" sqref="C6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6384" width="11.42578125" hidden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21945510878</v>
      </c>
      <c r="C8" s="18">
        <f>SUM(C9:C11)</f>
        <v>6417326613.5500002</v>
      </c>
      <c r="D8" s="18">
        <f>SUM(D9:D11)</f>
        <v>6417277510.3500004</v>
      </c>
    </row>
    <row r="9" spans="1:4" x14ac:dyDescent="0.25">
      <c r="A9" s="19" t="s">
        <v>10</v>
      </c>
      <c r="B9" s="20">
        <v>10872529362</v>
      </c>
      <c r="C9" s="20">
        <v>3506920292.3199997</v>
      </c>
      <c r="D9" s="20">
        <v>3506871189.1199999</v>
      </c>
    </row>
    <row r="10" spans="1:4" x14ac:dyDescent="0.25">
      <c r="A10" s="19" t="s">
        <v>11</v>
      </c>
      <c r="B10" s="20">
        <v>11110212505</v>
      </c>
      <c r="C10" s="20">
        <v>2919220664.5100002</v>
      </c>
      <c r="D10" s="20">
        <v>2919220664.5100002</v>
      </c>
    </row>
    <row r="11" spans="1:4" x14ac:dyDescent="0.25">
      <c r="A11" s="19" t="s">
        <v>12</v>
      </c>
      <c r="B11" s="20">
        <f>B44</f>
        <v>-37230989</v>
      </c>
      <c r="C11" s="20">
        <f>C44</f>
        <v>-8814343.2799999993</v>
      </c>
      <c r="D11" s="20">
        <f>D44</f>
        <v>-8814343.2799999993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21945510878</v>
      </c>
      <c r="C13" s="18">
        <f>C14+C15</f>
        <v>5438222858.9499998</v>
      </c>
      <c r="D13" s="18">
        <f>D14+D15</f>
        <v>5094428882.1099997</v>
      </c>
    </row>
    <row r="14" spans="1:4" x14ac:dyDescent="0.25">
      <c r="A14" s="19" t="s">
        <v>14</v>
      </c>
      <c r="B14" s="20">
        <v>10835298373</v>
      </c>
      <c r="C14" s="20">
        <v>2486518887.27</v>
      </c>
      <c r="D14" s="20">
        <v>2475146323.4899998</v>
      </c>
    </row>
    <row r="15" spans="1:4" x14ac:dyDescent="0.25">
      <c r="A15" s="19" t="s">
        <v>15</v>
      </c>
      <c r="B15" s="20">
        <v>11110212505</v>
      </c>
      <c r="C15" s="20">
        <v>2951703971.6799998</v>
      </c>
      <c r="D15" s="20">
        <v>2619282558.6199999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202263218.76999995</v>
      </c>
      <c r="D17" s="24">
        <f>D18+D19</f>
        <v>201628774.99000004</v>
      </c>
    </row>
    <row r="18" spans="1:4" x14ac:dyDescent="0.25">
      <c r="A18" s="19" t="s">
        <v>17</v>
      </c>
      <c r="B18" s="25">
        <v>0</v>
      </c>
      <c r="C18" s="20">
        <v>176302307.17999995</v>
      </c>
      <c r="D18" s="20">
        <v>175667863.40000004</v>
      </c>
    </row>
    <row r="19" spans="1:4" x14ac:dyDescent="0.25">
      <c r="A19" s="19" t="s">
        <v>18</v>
      </c>
      <c r="B19" s="25">
        <v>0</v>
      </c>
      <c r="C19" s="20">
        <v>25960911.59</v>
      </c>
      <c r="D19" s="20">
        <v>25960911.59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1181366973.3700004</v>
      </c>
      <c r="D21" s="18">
        <f>D8-D13+D17</f>
        <v>1524477403.2300007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37230989</v>
      </c>
      <c r="C23" s="18">
        <f>C21-C11</f>
        <v>1190181316.6500003</v>
      </c>
      <c r="D23" s="18">
        <f>D21-D11</f>
        <v>1533291746.5100007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37230989</v>
      </c>
      <c r="C25" s="18">
        <f>C23-C17</f>
        <v>987918097.88000035</v>
      </c>
      <c r="D25" s="18">
        <f>D23-D17</f>
        <v>1331662971.5200007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269176179</v>
      </c>
      <c r="C29" s="32">
        <f>C30+C31</f>
        <v>57211115.420000002</v>
      </c>
      <c r="D29" s="32">
        <f>D30+D31</f>
        <v>57211115.420000002</v>
      </c>
    </row>
    <row r="30" spans="1:4" x14ac:dyDescent="0.25">
      <c r="A30" s="19" t="s">
        <v>26</v>
      </c>
      <c r="B30" s="33">
        <v>269176179</v>
      </c>
      <c r="C30" s="33">
        <v>57211115.420000002</v>
      </c>
      <c r="D30" s="33">
        <v>57211115.420000002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306407168</v>
      </c>
      <c r="C33" s="32">
        <f>C25+C29</f>
        <v>1045129213.3000003</v>
      </c>
      <c r="D33" s="32">
        <f>D25+D29</f>
        <v>1388874086.9400008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37230989</v>
      </c>
      <c r="C40" s="38">
        <f>C41+C42</f>
        <v>8814343.2799999993</v>
      </c>
      <c r="D40" s="38">
        <f>D41+D42</f>
        <v>8814343.2799999993</v>
      </c>
    </row>
    <row r="41" spans="1:4" x14ac:dyDescent="0.25">
      <c r="A41" s="19" t="s">
        <v>34</v>
      </c>
      <c r="B41" s="34">
        <v>37230989</v>
      </c>
      <c r="C41" s="34">
        <v>8814343.2799999993</v>
      </c>
      <c r="D41" s="34">
        <v>8814343.2799999993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-37230989</v>
      </c>
      <c r="C44" s="38">
        <f>C37-C40</f>
        <v>-8814343.2799999993</v>
      </c>
      <c r="D44" s="38">
        <f>D37-D40</f>
        <v>-8814343.2799999993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10872529362</v>
      </c>
      <c r="C48" s="42">
        <f>C9</f>
        <v>3506920292.3199997</v>
      </c>
      <c r="D48" s="42">
        <f>D9</f>
        <v>3506871189.1199999</v>
      </c>
    </row>
    <row r="49" spans="1:4" x14ac:dyDescent="0.25">
      <c r="A49" s="43" t="s">
        <v>38</v>
      </c>
      <c r="B49" s="32">
        <f>B50-B51</f>
        <v>-37230989</v>
      </c>
      <c r="C49" s="32">
        <f>C50-C51</f>
        <v>-8814343.2799999993</v>
      </c>
      <c r="D49" s="32">
        <f>D50-D51</f>
        <v>-8814343.2799999993</v>
      </c>
    </row>
    <row r="50" spans="1:4" x14ac:dyDescent="0.25">
      <c r="A50" s="44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44" t="s">
        <v>34</v>
      </c>
      <c r="B51" s="34">
        <f>+B41</f>
        <v>37230989</v>
      </c>
      <c r="C51" s="34">
        <f>+C41</f>
        <v>8814343.2799999993</v>
      </c>
      <c r="D51" s="34">
        <f>+D41</f>
        <v>8814343.2799999993</v>
      </c>
    </row>
    <row r="52" spans="1:4" x14ac:dyDescent="0.25">
      <c r="A52" s="35"/>
      <c r="B52" s="39"/>
      <c r="C52" s="39"/>
      <c r="D52" s="39"/>
    </row>
    <row r="53" spans="1:4" x14ac:dyDescent="0.25">
      <c r="A53" s="19" t="s">
        <v>14</v>
      </c>
      <c r="B53" s="34">
        <f>B14</f>
        <v>10835298373</v>
      </c>
      <c r="C53" s="34">
        <f>C14</f>
        <v>2486518887.27</v>
      </c>
      <c r="D53" s="34">
        <f>D14</f>
        <v>2475146323.4899998</v>
      </c>
    </row>
    <row r="54" spans="1:4" x14ac:dyDescent="0.25">
      <c r="A54" s="35"/>
      <c r="B54" s="39"/>
      <c r="C54" s="39"/>
      <c r="D54" s="39"/>
    </row>
    <row r="55" spans="1:4" x14ac:dyDescent="0.25">
      <c r="A55" s="19" t="s">
        <v>17</v>
      </c>
      <c r="B55" s="45">
        <f>B18</f>
        <v>0</v>
      </c>
      <c r="C55" s="46">
        <f>C18</f>
        <v>176302307.17999995</v>
      </c>
      <c r="D55" s="46">
        <f>D18</f>
        <v>175667863.40000004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1187889368.9499993</v>
      </c>
      <c r="D57" s="38">
        <f>D48+D49-D53+D55</f>
        <v>1198578385.75</v>
      </c>
    </row>
    <row r="58" spans="1:4" x14ac:dyDescent="0.25">
      <c r="A58" s="47"/>
      <c r="B58" s="48"/>
      <c r="C58" s="48"/>
      <c r="D58" s="48"/>
    </row>
    <row r="59" spans="1:4" x14ac:dyDescent="0.25">
      <c r="A59" s="28" t="s">
        <v>40</v>
      </c>
      <c r="B59" s="32">
        <f>B57-B49</f>
        <v>37230989</v>
      </c>
      <c r="C59" s="32">
        <f>C57-C49</f>
        <v>1196703712.2299993</v>
      </c>
      <c r="D59" s="32">
        <f>D57-D49</f>
        <v>1207392729.03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9">
        <f>B10</f>
        <v>11110212505</v>
      </c>
      <c r="C63" s="49">
        <f>C10</f>
        <v>2919220664.5100002</v>
      </c>
      <c r="D63" s="49">
        <f>D10</f>
        <v>2919220664.5100002</v>
      </c>
    </row>
    <row r="64" spans="1:4" ht="30" x14ac:dyDescent="0.25">
      <c r="A64" s="43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4" t="s">
        <v>32</v>
      </c>
      <c r="B65" s="50">
        <f>+B39</f>
        <v>0</v>
      </c>
      <c r="C65" s="50">
        <f>+C39</f>
        <v>0</v>
      </c>
      <c r="D65" s="50">
        <f>+D39</f>
        <v>0</v>
      </c>
    </row>
    <row r="66" spans="1:4" x14ac:dyDescent="0.25">
      <c r="A66" s="44" t="s">
        <v>35</v>
      </c>
      <c r="B66" s="50">
        <f>+B42</f>
        <v>0</v>
      </c>
      <c r="C66" s="50">
        <f>+C42</f>
        <v>0</v>
      </c>
      <c r="D66" s="50">
        <f>+D42</f>
        <v>0</v>
      </c>
    </row>
    <row r="67" spans="1:4" x14ac:dyDescent="0.25">
      <c r="A67" s="35"/>
      <c r="B67" s="51"/>
      <c r="C67" s="51"/>
      <c r="D67" s="51"/>
    </row>
    <row r="68" spans="1:4" x14ac:dyDescent="0.25">
      <c r="A68" s="19" t="s">
        <v>42</v>
      </c>
      <c r="B68" s="50">
        <f>B15</f>
        <v>11110212505</v>
      </c>
      <c r="C68" s="50">
        <f>C15</f>
        <v>2951703971.6799998</v>
      </c>
      <c r="D68" s="50">
        <f>D15</f>
        <v>2619282558.6199999</v>
      </c>
    </row>
    <row r="69" spans="1:4" x14ac:dyDescent="0.25">
      <c r="A69" s="35"/>
      <c r="B69" s="51"/>
      <c r="C69" s="51"/>
      <c r="D69" s="51"/>
    </row>
    <row r="70" spans="1:4" x14ac:dyDescent="0.25">
      <c r="A70" s="19" t="s">
        <v>18</v>
      </c>
      <c r="B70" s="52">
        <f>B19</f>
        <v>0</v>
      </c>
      <c r="C70" s="53">
        <f>C19</f>
        <v>25960911.59</v>
      </c>
      <c r="D70" s="53">
        <f>D19</f>
        <v>25960911.59</v>
      </c>
    </row>
    <row r="71" spans="1:4" x14ac:dyDescent="0.25">
      <c r="A71" s="35"/>
      <c r="B71" s="51"/>
      <c r="C71" s="51"/>
      <c r="D71" s="51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-6522395.5799995996</v>
      </c>
      <c r="D72" s="26">
        <f>D63+D64-D68+D70</f>
        <v>325899017.48000032</v>
      </c>
    </row>
    <row r="73" spans="1:4" x14ac:dyDescent="0.25">
      <c r="A73" s="35"/>
      <c r="B73" s="51"/>
      <c r="C73" s="51"/>
      <c r="D73" s="51"/>
    </row>
    <row r="74" spans="1:4" x14ac:dyDescent="0.25">
      <c r="A74" s="28" t="s">
        <v>44</v>
      </c>
      <c r="B74" s="26">
        <f>B72-B64</f>
        <v>0</v>
      </c>
      <c r="C74" s="26">
        <f>C72-C64</f>
        <v>-6522395.5799995996</v>
      </c>
      <c r="D74" s="26">
        <f>D72-D64</f>
        <v>325899017.48000032</v>
      </c>
    </row>
    <row r="75" spans="1:4" x14ac:dyDescent="0.25">
      <c r="A75" s="37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2022-03-30T19:52:41Z</dcterms:created>
  <dcterms:modified xsi:type="dcterms:W3CDTF">2022-03-30T19:53:06Z</dcterms:modified>
</cp:coreProperties>
</file>