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arlos.Silva\Downloads\"/>
    </mc:Choice>
  </mc:AlternateContent>
  <xr:revisionPtr revIDLastSave="0" documentId="13_ncr:1_{929BB45F-6AD5-4157-B366-CF36D125054F}" xr6:coauthVersionLast="36" xr6:coauthVersionMax="36" xr10:uidLastSave="{00000000-0000-0000-0000-000000000000}"/>
  <bookViews>
    <workbookView xWindow="0" yWindow="0" windowWidth="20490" windowHeight="7545" xr2:uid="{F356A5F7-E655-4E14-B074-2CD29920CF9A}"/>
  </bookViews>
  <sheets>
    <sheet name="Formato 2"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b)'!$B$50</definedName>
    <definedName name="cvbcbvbcvbvc">'[2]Formato 6 b)'!$C$37</definedName>
    <definedName name="cvbcvb">'[2]Formato 6 b)'!$F$36</definedName>
    <definedName name="cvbcvbcbv">'[2]Formato 6 b)'!$D$50</definedName>
    <definedName name="cvbvcbcbvbc">'[2]Formato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'Formato 2'!$C$52</definedName>
    <definedName name="GASTO_E_FIN_02">'[2]Formato 6 b)'!$C$50</definedName>
    <definedName name="GASTO_E_FIN_04">'[2]Formato 6 b)'!$E$50</definedName>
    <definedName name="GASTO_E_FIN_05">'[2]Formato 6 b)'!$F$50</definedName>
    <definedName name="GASTO_E_FIN_06">'[2]Formato 6 b)'!$G$50</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'Formato 2'!$E$52</definedName>
    <definedName name="MONTO1">'[3]Info General'!$D$18</definedName>
    <definedName name="MONTO2">'[3]Info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'[2]Formato 6 b)'!$D$9</definedName>
    <definedName name="vcvcbvcbcvb">'[2]Formato 6 b)'!$B$37</definedName>
    <definedName name="zfds">'Formato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 l="1"/>
  <c r="E48" i="1"/>
  <c r="D48" i="1"/>
  <c r="C48" i="1"/>
  <c r="B48" i="1"/>
  <c r="H32" i="1"/>
  <c r="G32" i="1"/>
  <c r="F32" i="1"/>
  <c r="E32" i="1"/>
  <c r="D32" i="1"/>
  <c r="C32" i="1"/>
  <c r="B32" i="1"/>
  <c r="H27" i="1"/>
  <c r="G27" i="1"/>
  <c r="F27" i="1"/>
  <c r="E27" i="1"/>
  <c r="D27" i="1"/>
  <c r="C27" i="1"/>
  <c r="B27" i="1"/>
  <c r="F19" i="1"/>
  <c r="F18" i="1"/>
  <c r="F17" i="1"/>
  <c r="F16" i="1"/>
  <c r="F15" i="1"/>
  <c r="IV14" i="1"/>
  <c r="IU14" i="1"/>
  <c r="IU13" i="1" s="1"/>
  <c r="IT14" i="1"/>
  <c r="IT13" i="1" s="1"/>
  <c r="IS14" i="1"/>
  <c r="IR14" i="1"/>
  <c r="IQ14" i="1"/>
  <c r="IQ13" i="1" s="1"/>
  <c r="IP14" i="1"/>
  <c r="IP13" i="1" s="1"/>
  <c r="IO14" i="1"/>
  <c r="IN14" i="1"/>
  <c r="IM14" i="1"/>
  <c r="IM13" i="1" s="1"/>
  <c r="IL14" i="1"/>
  <c r="IL13" i="1" s="1"/>
  <c r="IK14" i="1"/>
  <c r="IJ14" i="1"/>
  <c r="II14" i="1"/>
  <c r="II13" i="1" s="1"/>
  <c r="IH14" i="1"/>
  <c r="IH13" i="1" s="1"/>
  <c r="IG14" i="1"/>
  <c r="IF14" i="1"/>
  <c r="IE14" i="1"/>
  <c r="IE13" i="1" s="1"/>
  <c r="ID14" i="1"/>
  <c r="ID13" i="1" s="1"/>
  <c r="IC14" i="1"/>
  <c r="IB14" i="1"/>
  <c r="IA14" i="1"/>
  <c r="IA13" i="1" s="1"/>
  <c r="HZ14" i="1"/>
  <c r="HZ13" i="1" s="1"/>
  <c r="HY14" i="1"/>
  <c r="HX14" i="1"/>
  <c r="HW14" i="1"/>
  <c r="HW13" i="1" s="1"/>
  <c r="HV14" i="1"/>
  <c r="HV13" i="1" s="1"/>
  <c r="HU14" i="1"/>
  <c r="HT14" i="1"/>
  <c r="HS14" i="1"/>
  <c r="HS13" i="1" s="1"/>
  <c r="HR14" i="1"/>
  <c r="HR13" i="1" s="1"/>
  <c r="HQ14" i="1"/>
  <c r="HP14" i="1"/>
  <c r="HO14" i="1"/>
  <c r="HO13" i="1" s="1"/>
  <c r="HN14" i="1"/>
  <c r="HN13" i="1" s="1"/>
  <c r="HM14" i="1"/>
  <c r="HL14" i="1"/>
  <c r="HK14" i="1"/>
  <c r="HK13" i="1" s="1"/>
  <c r="HJ14" i="1"/>
  <c r="HJ13" i="1" s="1"/>
  <c r="HI14" i="1"/>
  <c r="HH14" i="1"/>
  <c r="HG14" i="1"/>
  <c r="HG13" i="1" s="1"/>
  <c r="HF14" i="1"/>
  <c r="HF13" i="1" s="1"/>
  <c r="HE14" i="1"/>
  <c r="HD14" i="1"/>
  <c r="HC14" i="1"/>
  <c r="HC13" i="1" s="1"/>
  <c r="HB14" i="1"/>
  <c r="HB13" i="1" s="1"/>
  <c r="HA14" i="1"/>
  <c r="GZ14" i="1"/>
  <c r="GY14" i="1"/>
  <c r="GY13" i="1" s="1"/>
  <c r="GX14" i="1"/>
  <c r="GX13" i="1" s="1"/>
  <c r="GW14" i="1"/>
  <c r="GV14" i="1"/>
  <c r="GU14" i="1"/>
  <c r="GU13" i="1" s="1"/>
  <c r="GT14" i="1"/>
  <c r="GT13" i="1" s="1"/>
  <c r="GS14" i="1"/>
  <c r="GR14" i="1"/>
  <c r="GQ14" i="1"/>
  <c r="GQ13" i="1" s="1"/>
  <c r="GP14" i="1"/>
  <c r="GP13" i="1" s="1"/>
  <c r="GO14" i="1"/>
  <c r="GN14" i="1"/>
  <c r="GM14" i="1"/>
  <c r="GM13" i="1" s="1"/>
  <c r="GL14" i="1"/>
  <c r="GL13" i="1" s="1"/>
  <c r="GK14" i="1"/>
  <c r="GJ14" i="1"/>
  <c r="GI14" i="1"/>
  <c r="GI13" i="1" s="1"/>
  <c r="GH14" i="1"/>
  <c r="GH13" i="1" s="1"/>
  <c r="GG14" i="1"/>
  <c r="GF14" i="1"/>
  <c r="GE14" i="1"/>
  <c r="GE13" i="1" s="1"/>
  <c r="GD14" i="1"/>
  <c r="GD13" i="1" s="1"/>
  <c r="GC14" i="1"/>
  <c r="GB14" i="1"/>
  <c r="GA14" i="1"/>
  <c r="GA13" i="1" s="1"/>
  <c r="FZ14" i="1"/>
  <c r="FZ13" i="1" s="1"/>
  <c r="FY14" i="1"/>
  <c r="FX14" i="1"/>
  <c r="FW14" i="1"/>
  <c r="FW13" i="1" s="1"/>
  <c r="FV14" i="1"/>
  <c r="FV13" i="1" s="1"/>
  <c r="FU14" i="1"/>
  <c r="FT14" i="1"/>
  <c r="FS14" i="1"/>
  <c r="FS13" i="1" s="1"/>
  <c r="FR14" i="1"/>
  <c r="FR13" i="1" s="1"/>
  <c r="FQ14" i="1"/>
  <c r="FP14" i="1"/>
  <c r="FO14" i="1"/>
  <c r="FO13" i="1" s="1"/>
  <c r="FN14" i="1"/>
  <c r="FN13" i="1" s="1"/>
  <c r="FM14" i="1"/>
  <c r="FL14" i="1"/>
  <c r="FK14" i="1"/>
  <c r="FK13" i="1" s="1"/>
  <c r="FJ14" i="1"/>
  <c r="FJ13" i="1" s="1"/>
  <c r="FI14" i="1"/>
  <c r="FH14" i="1"/>
  <c r="FG14" i="1"/>
  <c r="FG13" i="1" s="1"/>
  <c r="FF14" i="1"/>
  <c r="FF13" i="1" s="1"/>
  <c r="FE14" i="1"/>
  <c r="FD14" i="1"/>
  <c r="FC14" i="1"/>
  <c r="FC13" i="1" s="1"/>
  <c r="FB14" i="1"/>
  <c r="FB13" i="1" s="1"/>
  <c r="FA14" i="1"/>
  <c r="EZ14" i="1"/>
  <c r="EY14" i="1"/>
  <c r="EY13" i="1" s="1"/>
  <c r="EX14" i="1"/>
  <c r="EX13" i="1" s="1"/>
  <c r="EW14" i="1"/>
  <c r="EV14" i="1"/>
  <c r="EU14" i="1"/>
  <c r="EU13" i="1" s="1"/>
  <c r="ET14" i="1"/>
  <c r="ET13" i="1" s="1"/>
  <c r="ES14" i="1"/>
  <c r="ER14" i="1"/>
  <c r="EQ14" i="1"/>
  <c r="EQ13" i="1" s="1"/>
  <c r="EP14" i="1"/>
  <c r="EP13" i="1" s="1"/>
  <c r="EO14" i="1"/>
  <c r="EN14" i="1"/>
  <c r="EM14" i="1"/>
  <c r="EM13" i="1" s="1"/>
  <c r="EL14" i="1"/>
  <c r="EL13" i="1" s="1"/>
  <c r="EK14" i="1"/>
  <c r="EJ14" i="1"/>
  <c r="EI14" i="1"/>
  <c r="EI13" i="1" s="1"/>
  <c r="EH14" i="1"/>
  <c r="EH13" i="1" s="1"/>
  <c r="EG14" i="1"/>
  <c r="EF14" i="1"/>
  <c r="EE14" i="1"/>
  <c r="EE13" i="1" s="1"/>
  <c r="ED14" i="1"/>
  <c r="ED13" i="1" s="1"/>
  <c r="EC14" i="1"/>
  <c r="EB14" i="1"/>
  <c r="EA14" i="1"/>
  <c r="EA13" i="1" s="1"/>
  <c r="DZ14" i="1"/>
  <c r="DZ13" i="1" s="1"/>
  <c r="DY14" i="1"/>
  <c r="DX14" i="1"/>
  <c r="DW14" i="1"/>
  <c r="DW13" i="1" s="1"/>
  <c r="DV14" i="1"/>
  <c r="DV13" i="1" s="1"/>
  <c r="DU14" i="1"/>
  <c r="DT14" i="1"/>
  <c r="DS14" i="1"/>
  <c r="DS13" i="1" s="1"/>
  <c r="DR14" i="1"/>
  <c r="DR13" i="1" s="1"/>
  <c r="DQ14" i="1"/>
  <c r="DP14" i="1"/>
  <c r="DO14" i="1"/>
  <c r="DO13" i="1" s="1"/>
  <c r="DN14" i="1"/>
  <c r="DN13" i="1" s="1"/>
  <c r="DM14" i="1"/>
  <c r="DL14" i="1"/>
  <c r="DK14" i="1"/>
  <c r="DK13" i="1" s="1"/>
  <c r="DJ14" i="1"/>
  <c r="DJ13" i="1" s="1"/>
  <c r="DI14" i="1"/>
  <c r="DH14" i="1"/>
  <c r="DG14" i="1"/>
  <c r="DG13" i="1" s="1"/>
  <c r="DF14" i="1"/>
  <c r="DF13" i="1" s="1"/>
  <c r="DE14" i="1"/>
  <c r="DD14" i="1"/>
  <c r="DC14" i="1"/>
  <c r="DC13" i="1" s="1"/>
  <c r="DB14" i="1"/>
  <c r="DB13" i="1" s="1"/>
  <c r="DA14" i="1"/>
  <c r="CZ14" i="1"/>
  <c r="CY14" i="1"/>
  <c r="CY13" i="1" s="1"/>
  <c r="CX14" i="1"/>
  <c r="CX13" i="1" s="1"/>
  <c r="CW14" i="1"/>
  <c r="CV14" i="1"/>
  <c r="CU14" i="1"/>
  <c r="CU13" i="1" s="1"/>
  <c r="CT14" i="1"/>
  <c r="CT13" i="1" s="1"/>
  <c r="CS14" i="1"/>
  <c r="CR14" i="1"/>
  <c r="CQ14" i="1"/>
  <c r="CQ13" i="1" s="1"/>
  <c r="CP14" i="1"/>
  <c r="CP13" i="1" s="1"/>
  <c r="CO14" i="1"/>
  <c r="CN14" i="1"/>
  <c r="CM14" i="1"/>
  <c r="CM13" i="1" s="1"/>
  <c r="CL14" i="1"/>
  <c r="CL13" i="1" s="1"/>
  <c r="CK14" i="1"/>
  <c r="CJ14" i="1"/>
  <c r="CI14" i="1"/>
  <c r="CI13" i="1" s="1"/>
  <c r="CH14" i="1"/>
  <c r="CH13" i="1" s="1"/>
  <c r="CG14" i="1"/>
  <c r="CF14" i="1"/>
  <c r="CE14" i="1"/>
  <c r="CE13" i="1" s="1"/>
  <c r="CD14" i="1"/>
  <c r="CD13" i="1" s="1"/>
  <c r="CC14" i="1"/>
  <c r="CB14" i="1"/>
  <c r="CA14" i="1"/>
  <c r="CA13" i="1" s="1"/>
  <c r="BZ14" i="1"/>
  <c r="BZ13" i="1" s="1"/>
  <c r="BY14" i="1"/>
  <c r="BX14" i="1"/>
  <c r="BW14" i="1"/>
  <c r="BW13" i="1" s="1"/>
  <c r="BV14" i="1"/>
  <c r="BV13" i="1" s="1"/>
  <c r="BU14" i="1"/>
  <c r="BT14" i="1"/>
  <c r="BS14" i="1"/>
  <c r="BS13" i="1" s="1"/>
  <c r="BR14" i="1"/>
  <c r="BR13" i="1" s="1"/>
  <c r="BQ14" i="1"/>
  <c r="BP14" i="1"/>
  <c r="BO14" i="1"/>
  <c r="BO13" i="1" s="1"/>
  <c r="BN14" i="1"/>
  <c r="BN13" i="1" s="1"/>
  <c r="BM14" i="1"/>
  <c r="BL14" i="1"/>
  <c r="BK14" i="1"/>
  <c r="BK13" i="1" s="1"/>
  <c r="BJ14" i="1"/>
  <c r="BJ13" i="1" s="1"/>
  <c r="BI14" i="1"/>
  <c r="BH14" i="1"/>
  <c r="BG14" i="1"/>
  <c r="BG13" i="1" s="1"/>
  <c r="BF14" i="1"/>
  <c r="BF13" i="1" s="1"/>
  <c r="BE14" i="1"/>
  <c r="BD14" i="1"/>
  <c r="BC14" i="1"/>
  <c r="BC13" i="1" s="1"/>
  <c r="BB14" i="1"/>
  <c r="BB13" i="1" s="1"/>
  <c r="BA14" i="1"/>
  <c r="AZ14" i="1"/>
  <c r="AY14" i="1"/>
  <c r="AY13" i="1" s="1"/>
  <c r="AX14" i="1"/>
  <c r="AX13" i="1" s="1"/>
  <c r="AW14" i="1"/>
  <c r="AV14" i="1"/>
  <c r="AU14" i="1"/>
  <c r="AU13" i="1" s="1"/>
  <c r="AT14" i="1"/>
  <c r="AT13" i="1" s="1"/>
  <c r="AS14" i="1"/>
  <c r="AR14" i="1"/>
  <c r="AQ14" i="1"/>
  <c r="AQ13" i="1" s="1"/>
  <c r="AP14" i="1"/>
  <c r="AP13" i="1" s="1"/>
  <c r="AO14" i="1"/>
  <c r="AN14" i="1"/>
  <c r="AM14" i="1"/>
  <c r="AM13" i="1" s="1"/>
  <c r="AL14" i="1"/>
  <c r="AL13" i="1" s="1"/>
  <c r="AK14" i="1"/>
  <c r="AJ14" i="1"/>
  <c r="AI14" i="1"/>
  <c r="AI13" i="1" s="1"/>
  <c r="AH14" i="1"/>
  <c r="AH13" i="1" s="1"/>
  <c r="AG14" i="1"/>
  <c r="AF14" i="1"/>
  <c r="AE14" i="1"/>
  <c r="AE13" i="1" s="1"/>
  <c r="AD14" i="1"/>
  <c r="AD13" i="1" s="1"/>
  <c r="AC14" i="1"/>
  <c r="AB14" i="1"/>
  <c r="AA14" i="1"/>
  <c r="AA13" i="1" s="1"/>
  <c r="Z14" i="1"/>
  <c r="Z13" i="1" s="1"/>
  <c r="Y14" i="1"/>
  <c r="X14" i="1"/>
  <c r="W14" i="1"/>
  <c r="W13" i="1" s="1"/>
  <c r="V14" i="1"/>
  <c r="V13" i="1" s="1"/>
  <c r="U14" i="1"/>
  <c r="T14" i="1"/>
  <c r="S14" i="1"/>
  <c r="S13" i="1" s="1"/>
  <c r="R14" i="1"/>
  <c r="R13" i="1" s="1"/>
  <c r="Q14" i="1"/>
  <c r="P14" i="1"/>
  <c r="O14" i="1"/>
  <c r="O13" i="1" s="1"/>
  <c r="N14" i="1"/>
  <c r="N13" i="1" s="1"/>
  <c r="M14" i="1"/>
  <c r="L14" i="1"/>
  <c r="K14" i="1"/>
  <c r="K13" i="1" s="1"/>
  <c r="J14" i="1"/>
  <c r="J13" i="1" s="1"/>
  <c r="I14" i="1"/>
  <c r="H14" i="1"/>
  <c r="G14" i="1"/>
  <c r="G13" i="1" s="1"/>
  <c r="G8" i="1" s="1"/>
  <c r="G25" i="1" s="1"/>
  <c r="F14" i="1"/>
  <c r="F13" i="1" s="1"/>
  <c r="F8" i="1" s="1"/>
  <c r="F25" i="1" s="1"/>
  <c r="E14" i="1"/>
  <c r="D14" i="1"/>
  <c r="C14" i="1"/>
  <c r="C13" i="1" s="1"/>
  <c r="C8" i="1" s="1"/>
  <c r="C25" i="1" s="1"/>
  <c r="B14" i="1"/>
  <c r="B13" i="1" s="1"/>
  <c r="B8" i="1" s="1"/>
  <c r="B25" i="1" s="1"/>
  <c r="IV13" i="1"/>
  <c r="IS13" i="1"/>
  <c r="IR13" i="1"/>
  <c r="IO13" i="1"/>
  <c r="IN13" i="1"/>
  <c r="IK13" i="1"/>
  <c r="IJ13" i="1"/>
  <c r="IG13" i="1"/>
  <c r="IF13" i="1"/>
  <c r="IC13" i="1"/>
  <c r="IB13" i="1"/>
  <c r="HY13" i="1"/>
  <c r="HX13" i="1"/>
  <c r="HU13" i="1"/>
  <c r="HT13" i="1"/>
  <c r="HQ13" i="1"/>
  <c r="HP13" i="1"/>
  <c r="HM13" i="1"/>
  <c r="HL13" i="1"/>
  <c r="HI13" i="1"/>
  <c r="HH13" i="1"/>
  <c r="HE13" i="1"/>
  <c r="HD13" i="1"/>
  <c r="HA13" i="1"/>
  <c r="GZ13" i="1"/>
  <c r="GW13" i="1"/>
  <c r="GV13" i="1"/>
  <c r="GS13" i="1"/>
  <c r="GR13" i="1"/>
  <c r="GO13" i="1"/>
  <c r="GN13" i="1"/>
  <c r="GK13" i="1"/>
  <c r="GJ13" i="1"/>
  <c r="GG13" i="1"/>
  <c r="GF13" i="1"/>
  <c r="GC13" i="1"/>
  <c r="GB13" i="1"/>
  <c r="FY13" i="1"/>
  <c r="FX13" i="1"/>
  <c r="FU13" i="1"/>
  <c r="FT13" i="1"/>
  <c r="FQ13" i="1"/>
  <c r="FP13" i="1"/>
  <c r="FM13" i="1"/>
  <c r="FL13" i="1"/>
  <c r="FI13" i="1"/>
  <c r="FH13" i="1"/>
  <c r="FE13" i="1"/>
  <c r="FD13" i="1"/>
  <c r="FA13" i="1"/>
  <c r="EZ13" i="1"/>
  <c r="EW13" i="1"/>
  <c r="EV13" i="1"/>
  <c r="ES13" i="1"/>
  <c r="ER13" i="1"/>
  <c r="EO13" i="1"/>
  <c r="EN13" i="1"/>
  <c r="EK13" i="1"/>
  <c r="EJ13" i="1"/>
  <c r="EG13" i="1"/>
  <c r="EF13" i="1"/>
  <c r="EC13" i="1"/>
  <c r="EB13" i="1"/>
  <c r="DY13" i="1"/>
  <c r="DX13" i="1"/>
  <c r="DU13" i="1"/>
  <c r="DT13" i="1"/>
  <c r="DQ13" i="1"/>
  <c r="DP13" i="1"/>
  <c r="DM13" i="1"/>
  <c r="DL13" i="1"/>
  <c r="DI13" i="1"/>
  <c r="DH13" i="1"/>
  <c r="DE13" i="1"/>
  <c r="DD13" i="1"/>
  <c r="DA13" i="1"/>
  <c r="CZ13" i="1"/>
  <c r="CW13" i="1"/>
  <c r="CV13" i="1"/>
  <c r="CS13" i="1"/>
  <c r="CR13" i="1"/>
  <c r="CO13" i="1"/>
  <c r="CN13" i="1"/>
  <c r="CK13" i="1"/>
  <c r="CJ13" i="1"/>
  <c r="CG13" i="1"/>
  <c r="CF13" i="1"/>
  <c r="CC13" i="1"/>
  <c r="CB13" i="1"/>
  <c r="BY13" i="1"/>
  <c r="BX13" i="1"/>
  <c r="BU13" i="1"/>
  <c r="BT13" i="1"/>
  <c r="BQ13" i="1"/>
  <c r="BP13" i="1"/>
  <c r="BM13" i="1"/>
  <c r="BL13" i="1"/>
  <c r="BI13" i="1"/>
  <c r="BH13" i="1"/>
  <c r="BE13" i="1"/>
  <c r="BD13" i="1"/>
  <c r="BA13" i="1"/>
  <c r="AZ13" i="1"/>
  <c r="AW13" i="1"/>
  <c r="AV13" i="1"/>
  <c r="AS13" i="1"/>
  <c r="AR13" i="1"/>
  <c r="AO13" i="1"/>
  <c r="AN13" i="1"/>
  <c r="AK13" i="1"/>
  <c r="AJ13" i="1"/>
  <c r="AG13" i="1"/>
  <c r="AF13" i="1"/>
  <c r="AC13" i="1"/>
  <c r="AB13" i="1"/>
  <c r="Y13" i="1"/>
  <c r="X13" i="1"/>
  <c r="U13" i="1"/>
  <c r="T13" i="1"/>
  <c r="Q13" i="1"/>
  <c r="P13" i="1"/>
  <c r="M13" i="1"/>
  <c r="L13" i="1"/>
  <c r="I13" i="1"/>
  <c r="H13" i="1"/>
  <c r="E13" i="1"/>
  <c r="D13" i="1"/>
  <c r="H9" i="1"/>
  <c r="H8" i="1" s="1"/>
  <c r="H25" i="1" s="1"/>
  <c r="G9" i="1"/>
  <c r="F9" i="1"/>
  <c r="E9" i="1"/>
  <c r="E8" i="1" s="1"/>
  <c r="E25" i="1" s="1"/>
  <c r="D9" i="1"/>
  <c r="D8" i="1" s="1"/>
  <c r="D25" i="1" s="1"/>
  <c r="C9" i="1"/>
  <c r="B9" i="1"/>
</calcChain>
</file>

<file path=xl/sharedStrings.xml><?xml version="1.0" encoding="utf-8"?>
<sst xmlns="http://schemas.openxmlformats.org/spreadsheetml/2006/main" count="53" uniqueCount="49">
  <si>
    <t>Formato 2 Informe Analítico de la Deuda Pública y Otros Pasivos - LDF</t>
  </si>
  <si>
    <t>Poder Ejecutivo del Estado de Campeche (a)</t>
  </si>
  <si>
    <t>Informe Analítico de la Deuda Pública y Otros Pasivos - LDF</t>
  </si>
  <si>
    <t>Al 31 de marzo de 2022 y al 31 de diciembre de 2021 (b)</t>
  </si>
  <si>
    <t>(PESOS)</t>
  </si>
  <si>
    <t>Denominación de la Deuda Pública y Otros Pasivos (c)</t>
  </si>
  <si>
    <t>Saldo al 31 de diciembre de 2021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</si>
  <si>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</si>
  <si>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</si>
  <si>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</si>
  <si>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</si>
  <si>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</si>
  <si>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</si>
  <si>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</si>
  <si>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</si>
  <si>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</si>
  <si>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</si>
  <si>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</si>
  <si>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</si>
  <si>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</si>
  <si>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BANAMEX, S.A.</t>
  </si>
  <si>
    <t>SANTANDER, S.A.</t>
  </si>
  <si>
    <t>BBVA BANCOMER, S.A.</t>
  </si>
  <si>
    <t>b2) Títulos y Valores</t>
  </si>
  <si>
    <t>b3) Arrendamientos Financieros</t>
  </si>
  <si>
    <t xml:space="preserve">2. Otros Pasivos </t>
  </si>
  <si>
    <t>3. Total de la Deuda Pública y Otros Pasivos (3=1+2)</t>
  </si>
  <si>
    <r>
      <t xml:space="preserve">4. Deuda Contingente </t>
    </r>
    <r>
      <rPr>
        <b/>
        <vertAlign val="superscript"/>
        <sz val="11"/>
        <color indexed="8"/>
        <rFont val="Calibri"/>
        <family val="2"/>
      </rPr>
      <t>1</t>
    </r>
    <r>
      <rPr>
        <b/>
        <sz val="11"/>
        <color indexed="8"/>
        <rFont val="Calibri"/>
        <family val="2"/>
      </rPr>
      <t xml:space="preserve"> (Informativo)</t>
    </r>
  </si>
  <si>
    <t>A. Deuda Contingente 1</t>
  </si>
  <si>
    <t>B. Deuda Contingente 2</t>
  </si>
  <si>
    <t>C. Deuda Contingente XX</t>
  </si>
  <si>
    <t>*</t>
  </si>
  <si>
    <r>
      <t xml:space="preserve">5. Valor de Instrumentos Bono Cupón Cero </t>
    </r>
    <r>
      <rPr>
        <b/>
        <vertAlign val="superscript"/>
        <sz val="11"/>
        <color indexed="8"/>
        <rFont val="Calibri"/>
        <family val="2"/>
      </rPr>
      <t>2</t>
    </r>
    <r>
      <rPr>
        <b/>
        <sz val="11"/>
        <color indexed="8"/>
        <rFont val="Calibri"/>
        <family val="2"/>
      </rPr>
      <t xml:space="preserve"> (Informativo)</t>
    </r>
  </si>
  <si>
    <r>
      <t xml:space="preserve">A. Instrumento Bono Cupón Cero FONREC </t>
    </r>
    <r>
      <rPr>
        <vertAlign val="superscript"/>
        <sz val="11"/>
        <color indexed="8"/>
        <rFont val="Calibri"/>
        <family val="2"/>
      </rPr>
      <t>2</t>
    </r>
  </si>
  <si>
    <r>
      <t>B. Instrumento Bono Cupón Cero PROFISE</t>
    </r>
    <r>
      <rPr>
        <vertAlign val="superscript"/>
        <sz val="11"/>
        <color indexed="8"/>
        <rFont val="Calibri"/>
        <family val="2"/>
      </rPr>
      <t xml:space="preserve"> 2</t>
    </r>
  </si>
  <si>
    <r>
      <t>C.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</si>
  <si>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</si>
  <si>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E. Instrumento Bono Cupón Cero FONREC</t>
    </r>
    <r>
      <rPr>
        <vertAlign val="superscript"/>
        <sz val="11"/>
        <color indexed="8"/>
        <rFont val="Calibri"/>
        <family val="2"/>
      </rPr>
      <t>2</t>
    </r>
  </si>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</sst>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vertAlign val="superscript"/>
      <sz val="11"/>
      <color indexed="8"/>
      <name val="Calibri"/>
      <family val="2"/>
    </font>
    <font>
      <b/>
      <sz val="11"/>
      <color indexed="8"/>
      <name val="Calibri"/>
      <family val="2"/>
    </font>
    <font>
      <vertAlign val="superscript"/>
      <sz val="11"/>
      <color indexed="8"/>
      <name val="Calibri"/>
      <family val="2"/>
    </font>
    <font>
      <sz val="11"/>
      <name val="Calibri"/>
      <family val="2"/>
    </font>
    <font>
      <vertAlign val="superscript"/>
      <sz val="11"/>
      <name val="Calibr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4" fillId="2" borderId="1" xfId="0" applyFont="1" applyFill="1" applyBorder="1" applyAlignment="1">
      <alignment horizontal="lef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wrapText="1"/>
    </xf>
    <xf numFmtId="4" fontId="2" fillId="3" borderId="9" xfId="0" applyNumberFormat="1" applyFont="1" applyFill="1" applyBorder="1" applyAlignment="1" applyProtection="1">
      <alignment horizontal="center" vertical="center" wrapText="1"/>
      <protection locked="0"/>
    </xf>
    <xf numFmtId="0" fontId="2" fillId="3" borderId="10" xfId="0" applyFont="1" applyFill="1" applyBorder="1" applyAlignment="1">
      <alignment horizontal="center" vertical="center" wrapText="1"/>
    </xf>
    <xf numFmtId="0" fontId="0" fillId="2" borderId="11" xfId="0" applyFill="1" applyBorder="1"/>
    <xf numFmtId="4" fontId="0" fillId="2" borderId="11" xfId="0" applyNumberFormat="1" applyFill="1" applyBorder="1"/>
    <xf numFmtId="0" fontId="2" fillId="2" borderId="5" xfId="0" applyFont="1" applyFill="1" applyBorder="1" applyAlignment="1">
      <alignment horizontal="left" vertical="center" indent="3"/>
    </xf>
    <xf numFmtId="4" fontId="2" fillId="2" borderId="11" xfId="1" applyNumberFormat="1" applyFont="1" applyFill="1" applyBorder="1" applyAlignment="1" applyProtection="1">
      <alignment vertical="center"/>
      <protection locked="0"/>
    </xf>
    <xf numFmtId="0" fontId="0" fillId="2" borderId="5" xfId="0" applyFill="1" applyBorder="1" applyAlignment="1">
      <alignment horizontal="left" vertical="center" indent="5"/>
    </xf>
    <xf numFmtId="4" fontId="1" fillId="2" borderId="11" xfId="1" applyNumberFormat="1" applyFont="1" applyFill="1" applyBorder="1" applyAlignment="1" applyProtection="1">
      <alignment vertical="center"/>
      <protection locked="0"/>
    </xf>
    <xf numFmtId="0" fontId="0" fillId="2" borderId="5" xfId="0" applyFill="1" applyBorder="1" applyAlignment="1">
      <alignment horizontal="left" vertical="center" indent="7"/>
    </xf>
    <xf numFmtId="4" fontId="1" fillId="2" borderId="5" xfId="1" applyNumberFormat="1" applyFont="1" applyFill="1" applyBorder="1" applyAlignment="1" applyProtection="1">
      <alignment vertical="center"/>
      <protection locked="0"/>
    </xf>
    <xf numFmtId="0" fontId="0" fillId="2" borderId="5" xfId="0" applyFill="1" applyBorder="1" applyAlignment="1">
      <alignment horizontal="center" vertical="center"/>
    </xf>
    <xf numFmtId="0" fontId="0" fillId="2" borderId="11" xfId="0" applyFill="1" applyBorder="1" applyAlignment="1">
      <alignment vertical="center"/>
    </xf>
    <xf numFmtId="4" fontId="1" fillId="2" borderId="11" xfId="1" applyNumberFormat="1" applyFont="1" applyFill="1" applyBorder="1"/>
    <xf numFmtId="0" fontId="2" fillId="0" borderId="5" xfId="0" applyFont="1" applyFill="1" applyBorder="1" applyAlignment="1">
      <alignment horizontal="left" vertical="center" indent="3"/>
    </xf>
    <xf numFmtId="4" fontId="2" fillId="0" borderId="11" xfId="1" applyNumberFormat="1" applyFont="1" applyFill="1" applyBorder="1" applyAlignment="1" applyProtection="1">
      <alignment vertical="center"/>
      <protection locked="0"/>
    </xf>
    <xf numFmtId="4" fontId="1" fillId="3" borderId="12" xfId="1" applyNumberFormat="1" applyFont="1" applyFill="1" applyBorder="1"/>
    <xf numFmtId="4" fontId="1" fillId="2" borderId="11" xfId="1" applyNumberFormat="1" applyFont="1" applyFill="1" applyBorder="1" applyAlignment="1">
      <alignment vertical="center"/>
    </xf>
    <xf numFmtId="0" fontId="0" fillId="2" borderId="5" xfId="0" applyFill="1" applyBorder="1" applyAlignment="1" applyProtection="1">
      <alignment horizontal="left" vertical="center" indent="5"/>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4" fontId="0" fillId="2" borderId="13" xfId="0" applyNumberFormat="1" applyFill="1" applyBorder="1"/>
    <xf numFmtId="0" fontId="0" fillId="2" borderId="13" xfId="0" applyFill="1" applyBorder="1"/>
    <xf numFmtId="0" fontId="0" fillId="2" borderId="0" xfId="0" applyFill="1" applyAlignment="1">
      <alignment vertical="center"/>
    </xf>
    <xf numFmtId="4" fontId="0" fillId="2" borderId="0" xfId="0" applyNumberFormat="1" applyFill="1"/>
    <xf numFmtId="0" fontId="0" fillId="2" borderId="0" xfId="0" applyFill="1"/>
    <xf numFmtId="0" fontId="8" fillId="2" borderId="0" xfId="0" applyFont="1" applyFill="1" applyBorder="1" applyAlignment="1">
      <alignment horizontal="justify" vertical="center" wrapText="1"/>
    </xf>
    <xf numFmtId="0" fontId="10" fillId="2" borderId="0" xfId="0" applyFont="1" applyFill="1" applyBorder="1" applyAlignment="1">
      <alignment horizontal="justify" vertical="center" wrapText="1"/>
    </xf>
    <xf numFmtId="4" fontId="2" fillId="3" borderId="9" xfId="0" applyNumberFormat="1" applyFont="1" applyFill="1" applyBorder="1" applyAlignment="1">
      <alignment horizontal="center" vertical="center" wrapText="1"/>
    </xf>
    <xf numFmtId="0" fontId="0" fillId="2" borderId="0" xfId="0" applyFill="1" applyProtection="1">
      <protection locked="0"/>
    </xf>
    <xf numFmtId="0" fontId="3" fillId="2" borderId="13" xfId="0" applyFont="1" applyFill="1" applyBorder="1"/>
    <xf numFmtId="4"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_1T_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row r="8">
          <cell r="E8">
            <v>0</v>
          </cell>
          <cell r="G8">
            <v>0</v>
          </cell>
          <cell r="H8">
            <v>0</v>
          </cell>
          <cell r="I8">
            <v>0</v>
          </cell>
          <cell r="J8">
            <v>0</v>
          </cell>
          <cell r="K8">
            <v>0</v>
          </cell>
        </row>
        <row r="14">
          <cell r="E14">
            <v>0</v>
          </cell>
          <cell r="G14">
            <v>0</v>
          </cell>
          <cell r="H14">
            <v>0</v>
          </cell>
          <cell r="I14">
            <v>0</v>
          </cell>
          <cell r="J14">
            <v>0</v>
          </cell>
          <cell r="K14">
            <v>0</v>
          </cell>
        </row>
      </sheetData>
      <sheetData sheetId="3"/>
      <sheetData sheetId="4"/>
      <sheetData sheetId="5"/>
      <sheetData sheetId="6">
        <row r="9">
          <cell r="B9">
            <v>11307589765</v>
          </cell>
          <cell r="C9">
            <v>80966445.060000002</v>
          </cell>
          <cell r="D9">
            <v>11388556210.059999</v>
          </cell>
          <cell r="E9">
            <v>2193751589.29</v>
          </cell>
          <cell r="F9">
            <v>2184016349.6900001</v>
          </cell>
          <cell r="G9">
            <v>9194804620.7700005</v>
          </cell>
        </row>
        <row r="37">
          <cell r="B37">
            <v>11042353021</v>
          </cell>
          <cell r="C37">
            <v>826822232.58999991</v>
          </cell>
          <cell r="D37">
            <v>11869175253.59</v>
          </cell>
          <cell r="E37">
            <v>2657555597.1400003</v>
          </cell>
          <cell r="F37">
            <v>2657555597.1400003</v>
          </cell>
          <cell r="G37">
            <v>9211619656.4499989</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E526C-0571-4CBD-A70C-FAC03695FC44}">
  <sheetPr>
    <pageSetUpPr fitToPage="1"/>
  </sheetPr>
  <dimension ref="A1:IV54"/>
  <sheetViews>
    <sheetView tabSelected="1" workbookViewId="0">
      <selection activeCell="B32" sqref="B32"/>
    </sheetView>
  </sheetViews>
  <sheetFormatPr baseColWidth="10" defaultColWidth="1.140625" defaultRowHeight="15" zeroHeight="1" x14ac:dyDescent="0.25"/>
  <cols>
    <col min="1" max="1" width="59.140625" customWidth="1"/>
    <col min="2" max="2" width="18.85546875" style="45" customWidth="1"/>
    <col min="3" max="4" width="19.42578125" customWidth="1"/>
    <col min="5" max="5" width="21.140625" customWidth="1"/>
    <col min="6" max="6" width="20.7109375" customWidth="1"/>
    <col min="7" max="7" width="18" customWidth="1"/>
    <col min="8" max="8" width="21.28515625" customWidth="1"/>
    <col min="9" max="255" width="11.42578125" hidden="1" customWidth="1"/>
    <col min="257" max="257" width="59.140625" customWidth="1"/>
    <col min="258" max="258" width="18.85546875" customWidth="1"/>
    <col min="259" max="260" width="19.42578125" customWidth="1"/>
    <col min="261" max="261" width="21.140625" customWidth="1"/>
    <col min="262" max="262" width="20.7109375" customWidth="1"/>
    <col min="263" max="263" width="18" customWidth="1"/>
    <col min="264" max="264" width="21.28515625" customWidth="1"/>
    <col min="265" max="511" width="0" hidden="1" customWidth="1"/>
    <col min="513" max="513" width="59.140625" customWidth="1"/>
    <col min="514" max="514" width="18.85546875" customWidth="1"/>
    <col min="515" max="516" width="19.42578125" customWidth="1"/>
    <col min="517" max="517" width="21.140625" customWidth="1"/>
    <col min="518" max="518" width="20.7109375" customWidth="1"/>
    <col min="519" max="519" width="18" customWidth="1"/>
    <col min="520" max="520" width="21.28515625" customWidth="1"/>
    <col min="521" max="767" width="0" hidden="1" customWidth="1"/>
    <col min="769" max="769" width="59.140625" customWidth="1"/>
    <col min="770" max="770" width="18.85546875" customWidth="1"/>
    <col min="771" max="772" width="19.42578125" customWidth="1"/>
    <col min="773" max="773" width="21.140625" customWidth="1"/>
    <col min="774" max="774" width="20.7109375" customWidth="1"/>
    <col min="775" max="775" width="18" customWidth="1"/>
    <col min="776" max="776" width="21.28515625" customWidth="1"/>
    <col min="777" max="1023" width="0" hidden="1" customWidth="1"/>
    <col min="1025" max="1025" width="59.140625" customWidth="1"/>
    <col min="1026" max="1026" width="18.85546875" customWidth="1"/>
    <col min="1027" max="1028" width="19.42578125" customWidth="1"/>
    <col min="1029" max="1029" width="21.140625" customWidth="1"/>
    <col min="1030" max="1030" width="20.7109375" customWidth="1"/>
    <col min="1031" max="1031" width="18" customWidth="1"/>
    <col min="1032" max="1032" width="21.28515625" customWidth="1"/>
    <col min="1033" max="1279" width="0" hidden="1" customWidth="1"/>
    <col min="1281" max="1281" width="59.140625" customWidth="1"/>
    <col min="1282" max="1282" width="18.85546875" customWidth="1"/>
    <col min="1283" max="1284" width="19.42578125" customWidth="1"/>
    <col min="1285" max="1285" width="21.140625" customWidth="1"/>
    <col min="1286" max="1286" width="20.7109375" customWidth="1"/>
    <col min="1287" max="1287" width="18" customWidth="1"/>
    <col min="1288" max="1288" width="21.28515625" customWidth="1"/>
    <col min="1289" max="1535" width="0" hidden="1" customWidth="1"/>
    <col min="1537" max="1537" width="59.140625" customWidth="1"/>
    <col min="1538" max="1538" width="18.85546875" customWidth="1"/>
    <col min="1539" max="1540" width="19.42578125" customWidth="1"/>
    <col min="1541" max="1541" width="21.140625" customWidth="1"/>
    <col min="1542" max="1542" width="20.7109375" customWidth="1"/>
    <col min="1543" max="1543" width="18" customWidth="1"/>
    <col min="1544" max="1544" width="21.28515625" customWidth="1"/>
    <col min="1545" max="1791" width="0" hidden="1" customWidth="1"/>
    <col min="1793" max="1793" width="59.140625" customWidth="1"/>
    <col min="1794" max="1794" width="18.85546875" customWidth="1"/>
    <col min="1795" max="1796" width="19.42578125" customWidth="1"/>
    <col min="1797" max="1797" width="21.140625" customWidth="1"/>
    <col min="1798" max="1798" width="20.7109375" customWidth="1"/>
    <col min="1799" max="1799" width="18" customWidth="1"/>
    <col min="1800" max="1800" width="21.28515625" customWidth="1"/>
    <col min="1801" max="2047" width="0" hidden="1" customWidth="1"/>
    <col min="2049" max="2049" width="59.140625" customWidth="1"/>
    <col min="2050" max="2050" width="18.85546875" customWidth="1"/>
    <col min="2051" max="2052" width="19.42578125" customWidth="1"/>
    <col min="2053" max="2053" width="21.140625" customWidth="1"/>
    <col min="2054" max="2054" width="20.7109375" customWidth="1"/>
    <col min="2055" max="2055" width="18" customWidth="1"/>
    <col min="2056" max="2056" width="21.28515625" customWidth="1"/>
    <col min="2057" max="2303" width="0" hidden="1" customWidth="1"/>
    <col min="2305" max="2305" width="59.140625" customWidth="1"/>
    <col min="2306" max="2306" width="18.85546875" customWidth="1"/>
    <col min="2307" max="2308" width="19.42578125" customWidth="1"/>
    <col min="2309" max="2309" width="21.140625" customWidth="1"/>
    <col min="2310" max="2310" width="20.7109375" customWidth="1"/>
    <col min="2311" max="2311" width="18" customWidth="1"/>
    <col min="2312" max="2312" width="21.28515625" customWidth="1"/>
    <col min="2313" max="2559" width="0" hidden="1" customWidth="1"/>
    <col min="2561" max="2561" width="59.140625" customWidth="1"/>
    <col min="2562" max="2562" width="18.85546875" customWidth="1"/>
    <col min="2563" max="2564" width="19.42578125" customWidth="1"/>
    <col min="2565" max="2565" width="21.140625" customWidth="1"/>
    <col min="2566" max="2566" width="20.7109375" customWidth="1"/>
    <col min="2567" max="2567" width="18" customWidth="1"/>
    <col min="2568" max="2568" width="21.28515625" customWidth="1"/>
    <col min="2569" max="2815" width="0" hidden="1" customWidth="1"/>
    <col min="2817" max="2817" width="59.140625" customWidth="1"/>
    <col min="2818" max="2818" width="18.85546875" customWidth="1"/>
    <col min="2819" max="2820" width="19.42578125" customWidth="1"/>
    <col min="2821" max="2821" width="21.140625" customWidth="1"/>
    <col min="2822" max="2822" width="20.7109375" customWidth="1"/>
    <col min="2823" max="2823" width="18" customWidth="1"/>
    <col min="2824" max="2824" width="21.28515625" customWidth="1"/>
    <col min="2825" max="3071" width="0" hidden="1" customWidth="1"/>
    <col min="3073" max="3073" width="59.140625" customWidth="1"/>
    <col min="3074" max="3074" width="18.85546875" customWidth="1"/>
    <col min="3075" max="3076" width="19.42578125" customWidth="1"/>
    <col min="3077" max="3077" width="21.140625" customWidth="1"/>
    <col min="3078" max="3078" width="20.7109375" customWidth="1"/>
    <col min="3079" max="3079" width="18" customWidth="1"/>
    <col min="3080" max="3080" width="21.28515625" customWidth="1"/>
    <col min="3081" max="3327" width="0" hidden="1" customWidth="1"/>
    <col min="3329" max="3329" width="59.140625" customWidth="1"/>
    <col min="3330" max="3330" width="18.85546875" customWidth="1"/>
    <col min="3331" max="3332" width="19.42578125" customWidth="1"/>
    <col min="3333" max="3333" width="21.140625" customWidth="1"/>
    <col min="3334" max="3334" width="20.7109375" customWidth="1"/>
    <col min="3335" max="3335" width="18" customWidth="1"/>
    <col min="3336" max="3336" width="21.28515625" customWidth="1"/>
    <col min="3337" max="3583" width="0" hidden="1" customWidth="1"/>
    <col min="3585" max="3585" width="59.140625" customWidth="1"/>
    <col min="3586" max="3586" width="18.85546875" customWidth="1"/>
    <col min="3587" max="3588" width="19.42578125" customWidth="1"/>
    <col min="3589" max="3589" width="21.140625" customWidth="1"/>
    <col min="3590" max="3590" width="20.7109375" customWidth="1"/>
    <col min="3591" max="3591" width="18" customWidth="1"/>
    <col min="3592" max="3592" width="21.28515625" customWidth="1"/>
    <col min="3593" max="3839" width="0" hidden="1" customWidth="1"/>
    <col min="3841" max="3841" width="59.140625" customWidth="1"/>
    <col min="3842" max="3842" width="18.85546875" customWidth="1"/>
    <col min="3843" max="3844" width="19.42578125" customWidth="1"/>
    <col min="3845" max="3845" width="21.140625" customWidth="1"/>
    <col min="3846" max="3846" width="20.7109375" customWidth="1"/>
    <col min="3847" max="3847" width="18" customWidth="1"/>
    <col min="3848" max="3848" width="21.28515625" customWidth="1"/>
    <col min="3849" max="4095" width="0" hidden="1" customWidth="1"/>
    <col min="4097" max="4097" width="59.140625" customWidth="1"/>
    <col min="4098" max="4098" width="18.85546875" customWidth="1"/>
    <col min="4099" max="4100" width="19.42578125" customWidth="1"/>
    <col min="4101" max="4101" width="21.140625" customWidth="1"/>
    <col min="4102" max="4102" width="20.7109375" customWidth="1"/>
    <col min="4103" max="4103" width="18" customWidth="1"/>
    <col min="4104" max="4104" width="21.28515625" customWidth="1"/>
    <col min="4105" max="4351" width="0" hidden="1" customWidth="1"/>
    <col min="4353" max="4353" width="59.140625" customWidth="1"/>
    <col min="4354" max="4354" width="18.85546875" customWidth="1"/>
    <col min="4355" max="4356" width="19.42578125" customWidth="1"/>
    <col min="4357" max="4357" width="21.140625" customWidth="1"/>
    <col min="4358" max="4358" width="20.7109375" customWidth="1"/>
    <col min="4359" max="4359" width="18" customWidth="1"/>
    <col min="4360" max="4360" width="21.28515625" customWidth="1"/>
    <col min="4361" max="4607" width="0" hidden="1" customWidth="1"/>
    <col min="4609" max="4609" width="59.140625" customWidth="1"/>
    <col min="4610" max="4610" width="18.85546875" customWidth="1"/>
    <col min="4611" max="4612" width="19.42578125" customWidth="1"/>
    <col min="4613" max="4613" width="21.140625" customWidth="1"/>
    <col min="4614" max="4614" width="20.7109375" customWidth="1"/>
    <col min="4615" max="4615" width="18" customWidth="1"/>
    <col min="4616" max="4616" width="21.28515625" customWidth="1"/>
    <col min="4617" max="4863" width="0" hidden="1" customWidth="1"/>
    <col min="4865" max="4865" width="59.140625" customWidth="1"/>
    <col min="4866" max="4866" width="18.85546875" customWidth="1"/>
    <col min="4867" max="4868" width="19.42578125" customWidth="1"/>
    <col min="4869" max="4869" width="21.140625" customWidth="1"/>
    <col min="4870" max="4870" width="20.7109375" customWidth="1"/>
    <col min="4871" max="4871" width="18" customWidth="1"/>
    <col min="4872" max="4872" width="21.28515625" customWidth="1"/>
    <col min="4873" max="5119" width="0" hidden="1" customWidth="1"/>
    <col min="5121" max="5121" width="59.140625" customWidth="1"/>
    <col min="5122" max="5122" width="18.85546875" customWidth="1"/>
    <col min="5123" max="5124" width="19.42578125" customWidth="1"/>
    <col min="5125" max="5125" width="21.140625" customWidth="1"/>
    <col min="5126" max="5126" width="20.7109375" customWidth="1"/>
    <col min="5127" max="5127" width="18" customWidth="1"/>
    <col min="5128" max="5128" width="21.28515625" customWidth="1"/>
    <col min="5129" max="5375" width="0" hidden="1" customWidth="1"/>
    <col min="5377" max="5377" width="59.140625" customWidth="1"/>
    <col min="5378" max="5378" width="18.85546875" customWidth="1"/>
    <col min="5379" max="5380" width="19.42578125" customWidth="1"/>
    <col min="5381" max="5381" width="21.140625" customWidth="1"/>
    <col min="5382" max="5382" width="20.7109375" customWidth="1"/>
    <col min="5383" max="5383" width="18" customWidth="1"/>
    <col min="5384" max="5384" width="21.28515625" customWidth="1"/>
    <col min="5385" max="5631" width="0" hidden="1" customWidth="1"/>
    <col min="5633" max="5633" width="59.140625" customWidth="1"/>
    <col min="5634" max="5634" width="18.85546875" customWidth="1"/>
    <col min="5635" max="5636" width="19.42578125" customWidth="1"/>
    <col min="5637" max="5637" width="21.140625" customWidth="1"/>
    <col min="5638" max="5638" width="20.7109375" customWidth="1"/>
    <col min="5639" max="5639" width="18" customWidth="1"/>
    <col min="5640" max="5640" width="21.28515625" customWidth="1"/>
    <col min="5641" max="5887" width="0" hidden="1" customWidth="1"/>
    <col min="5889" max="5889" width="59.140625" customWidth="1"/>
    <col min="5890" max="5890" width="18.85546875" customWidth="1"/>
    <col min="5891" max="5892" width="19.42578125" customWidth="1"/>
    <col min="5893" max="5893" width="21.140625" customWidth="1"/>
    <col min="5894" max="5894" width="20.7109375" customWidth="1"/>
    <col min="5895" max="5895" width="18" customWidth="1"/>
    <col min="5896" max="5896" width="21.28515625" customWidth="1"/>
    <col min="5897" max="6143" width="0" hidden="1" customWidth="1"/>
    <col min="6145" max="6145" width="59.140625" customWidth="1"/>
    <col min="6146" max="6146" width="18.85546875" customWidth="1"/>
    <col min="6147" max="6148" width="19.42578125" customWidth="1"/>
    <col min="6149" max="6149" width="21.140625" customWidth="1"/>
    <col min="6150" max="6150" width="20.7109375" customWidth="1"/>
    <col min="6151" max="6151" width="18" customWidth="1"/>
    <col min="6152" max="6152" width="21.28515625" customWidth="1"/>
    <col min="6153" max="6399" width="0" hidden="1" customWidth="1"/>
    <col min="6401" max="6401" width="59.140625" customWidth="1"/>
    <col min="6402" max="6402" width="18.85546875" customWidth="1"/>
    <col min="6403" max="6404" width="19.42578125" customWidth="1"/>
    <col min="6405" max="6405" width="21.140625" customWidth="1"/>
    <col min="6406" max="6406" width="20.7109375" customWidth="1"/>
    <col min="6407" max="6407" width="18" customWidth="1"/>
    <col min="6408" max="6408" width="21.28515625" customWidth="1"/>
    <col min="6409" max="6655" width="0" hidden="1" customWidth="1"/>
    <col min="6657" max="6657" width="59.140625" customWidth="1"/>
    <col min="6658" max="6658" width="18.85546875" customWidth="1"/>
    <col min="6659" max="6660" width="19.42578125" customWidth="1"/>
    <col min="6661" max="6661" width="21.140625" customWidth="1"/>
    <col min="6662" max="6662" width="20.7109375" customWidth="1"/>
    <col min="6663" max="6663" width="18" customWidth="1"/>
    <col min="6664" max="6664" width="21.28515625" customWidth="1"/>
    <col min="6665" max="6911" width="0" hidden="1" customWidth="1"/>
    <col min="6913" max="6913" width="59.140625" customWidth="1"/>
    <col min="6914" max="6914" width="18.85546875" customWidth="1"/>
    <col min="6915" max="6916" width="19.42578125" customWidth="1"/>
    <col min="6917" max="6917" width="21.140625" customWidth="1"/>
    <col min="6918" max="6918" width="20.7109375" customWidth="1"/>
    <col min="6919" max="6919" width="18" customWidth="1"/>
    <col min="6920" max="6920" width="21.28515625" customWidth="1"/>
    <col min="6921" max="7167" width="0" hidden="1" customWidth="1"/>
    <col min="7169" max="7169" width="59.140625" customWidth="1"/>
    <col min="7170" max="7170" width="18.85546875" customWidth="1"/>
    <col min="7171" max="7172" width="19.42578125" customWidth="1"/>
    <col min="7173" max="7173" width="21.140625" customWidth="1"/>
    <col min="7174" max="7174" width="20.7109375" customWidth="1"/>
    <col min="7175" max="7175" width="18" customWidth="1"/>
    <col min="7176" max="7176" width="21.28515625" customWidth="1"/>
    <col min="7177" max="7423" width="0" hidden="1" customWidth="1"/>
    <col min="7425" max="7425" width="59.140625" customWidth="1"/>
    <col min="7426" max="7426" width="18.85546875" customWidth="1"/>
    <col min="7427" max="7428" width="19.42578125" customWidth="1"/>
    <col min="7429" max="7429" width="21.140625" customWidth="1"/>
    <col min="7430" max="7430" width="20.7109375" customWidth="1"/>
    <col min="7431" max="7431" width="18" customWidth="1"/>
    <col min="7432" max="7432" width="21.28515625" customWidth="1"/>
    <col min="7433" max="7679" width="0" hidden="1" customWidth="1"/>
    <col min="7681" max="7681" width="59.140625" customWidth="1"/>
    <col min="7682" max="7682" width="18.85546875" customWidth="1"/>
    <col min="7683" max="7684" width="19.42578125" customWidth="1"/>
    <col min="7685" max="7685" width="21.140625" customWidth="1"/>
    <col min="7686" max="7686" width="20.7109375" customWidth="1"/>
    <col min="7687" max="7687" width="18" customWidth="1"/>
    <col min="7688" max="7688" width="21.28515625" customWidth="1"/>
    <col min="7689" max="7935" width="0" hidden="1" customWidth="1"/>
    <col min="7937" max="7937" width="59.140625" customWidth="1"/>
    <col min="7938" max="7938" width="18.85546875" customWidth="1"/>
    <col min="7939" max="7940" width="19.42578125" customWidth="1"/>
    <col min="7941" max="7941" width="21.140625" customWidth="1"/>
    <col min="7942" max="7942" width="20.7109375" customWidth="1"/>
    <col min="7943" max="7943" width="18" customWidth="1"/>
    <col min="7944" max="7944" width="21.28515625" customWidth="1"/>
    <col min="7945" max="8191" width="0" hidden="1" customWidth="1"/>
    <col min="8193" max="8193" width="59.140625" customWidth="1"/>
    <col min="8194" max="8194" width="18.85546875" customWidth="1"/>
    <col min="8195" max="8196" width="19.42578125" customWidth="1"/>
    <col min="8197" max="8197" width="21.140625" customWidth="1"/>
    <col min="8198" max="8198" width="20.7109375" customWidth="1"/>
    <col min="8199" max="8199" width="18" customWidth="1"/>
    <col min="8200" max="8200" width="21.28515625" customWidth="1"/>
    <col min="8201" max="8447" width="0" hidden="1" customWidth="1"/>
    <col min="8449" max="8449" width="59.140625" customWidth="1"/>
    <col min="8450" max="8450" width="18.85546875" customWidth="1"/>
    <col min="8451" max="8452" width="19.42578125" customWidth="1"/>
    <col min="8453" max="8453" width="21.140625" customWidth="1"/>
    <col min="8454" max="8454" width="20.7109375" customWidth="1"/>
    <col min="8455" max="8455" width="18" customWidth="1"/>
    <col min="8456" max="8456" width="21.28515625" customWidth="1"/>
    <col min="8457" max="8703" width="0" hidden="1" customWidth="1"/>
    <col min="8705" max="8705" width="59.140625" customWidth="1"/>
    <col min="8706" max="8706" width="18.85546875" customWidth="1"/>
    <col min="8707" max="8708" width="19.42578125" customWidth="1"/>
    <col min="8709" max="8709" width="21.140625" customWidth="1"/>
    <col min="8710" max="8710" width="20.7109375" customWidth="1"/>
    <col min="8711" max="8711" width="18" customWidth="1"/>
    <col min="8712" max="8712" width="21.28515625" customWidth="1"/>
    <col min="8713" max="8959" width="0" hidden="1" customWidth="1"/>
    <col min="8961" max="8961" width="59.140625" customWidth="1"/>
    <col min="8962" max="8962" width="18.85546875" customWidth="1"/>
    <col min="8963" max="8964" width="19.42578125" customWidth="1"/>
    <col min="8965" max="8965" width="21.140625" customWidth="1"/>
    <col min="8966" max="8966" width="20.7109375" customWidth="1"/>
    <col min="8967" max="8967" width="18" customWidth="1"/>
    <col min="8968" max="8968" width="21.28515625" customWidth="1"/>
    <col min="8969" max="9215" width="0" hidden="1" customWidth="1"/>
    <col min="9217" max="9217" width="59.140625" customWidth="1"/>
    <col min="9218" max="9218" width="18.85546875" customWidth="1"/>
    <col min="9219" max="9220" width="19.42578125" customWidth="1"/>
    <col min="9221" max="9221" width="21.140625" customWidth="1"/>
    <col min="9222" max="9222" width="20.7109375" customWidth="1"/>
    <col min="9223" max="9223" width="18" customWidth="1"/>
    <col min="9224" max="9224" width="21.28515625" customWidth="1"/>
    <col min="9225" max="9471" width="0" hidden="1" customWidth="1"/>
    <col min="9473" max="9473" width="59.140625" customWidth="1"/>
    <col min="9474" max="9474" width="18.85546875" customWidth="1"/>
    <col min="9475" max="9476" width="19.42578125" customWidth="1"/>
    <col min="9477" max="9477" width="21.140625" customWidth="1"/>
    <col min="9478" max="9478" width="20.7109375" customWidth="1"/>
    <col min="9479" max="9479" width="18" customWidth="1"/>
    <col min="9480" max="9480" width="21.28515625" customWidth="1"/>
    <col min="9481" max="9727" width="0" hidden="1" customWidth="1"/>
    <col min="9729" max="9729" width="59.140625" customWidth="1"/>
    <col min="9730" max="9730" width="18.85546875" customWidth="1"/>
    <col min="9731" max="9732" width="19.42578125" customWidth="1"/>
    <col min="9733" max="9733" width="21.140625" customWidth="1"/>
    <col min="9734" max="9734" width="20.7109375" customWidth="1"/>
    <col min="9735" max="9735" width="18" customWidth="1"/>
    <col min="9736" max="9736" width="21.28515625" customWidth="1"/>
    <col min="9737" max="9983" width="0" hidden="1" customWidth="1"/>
    <col min="9985" max="9985" width="59.140625" customWidth="1"/>
    <col min="9986" max="9986" width="18.85546875" customWidth="1"/>
    <col min="9987" max="9988" width="19.42578125" customWidth="1"/>
    <col min="9989" max="9989" width="21.140625" customWidth="1"/>
    <col min="9990" max="9990" width="20.7109375" customWidth="1"/>
    <col min="9991" max="9991" width="18" customWidth="1"/>
    <col min="9992" max="9992" width="21.28515625" customWidth="1"/>
    <col min="9993" max="10239" width="0" hidden="1" customWidth="1"/>
    <col min="10241" max="10241" width="59.140625" customWidth="1"/>
    <col min="10242" max="10242" width="18.85546875" customWidth="1"/>
    <col min="10243" max="10244" width="19.42578125" customWidth="1"/>
    <col min="10245" max="10245" width="21.140625" customWidth="1"/>
    <col min="10246" max="10246" width="20.7109375" customWidth="1"/>
    <col min="10247" max="10247" width="18" customWidth="1"/>
    <col min="10248" max="10248" width="21.28515625" customWidth="1"/>
    <col min="10249" max="10495" width="0" hidden="1" customWidth="1"/>
    <col min="10497" max="10497" width="59.140625" customWidth="1"/>
    <col min="10498" max="10498" width="18.85546875" customWidth="1"/>
    <col min="10499" max="10500" width="19.42578125" customWidth="1"/>
    <col min="10501" max="10501" width="21.140625" customWidth="1"/>
    <col min="10502" max="10502" width="20.7109375" customWidth="1"/>
    <col min="10503" max="10503" width="18" customWidth="1"/>
    <col min="10504" max="10504" width="21.28515625" customWidth="1"/>
    <col min="10505" max="10751" width="0" hidden="1" customWidth="1"/>
    <col min="10753" max="10753" width="59.140625" customWidth="1"/>
    <col min="10754" max="10754" width="18.85546875" customWidth="1"/>
    <col min="10755" max="10756" width="19.42578125" customWidth="1"/>
    <col min="10757" max="10757" width="21.140625" customWidth="1"/>
    <col min="10758" max="10758" width="20.7109375" customWidth="1"/>
    <col min="10759" max="10759" width="18" customWidth="1"/>
    <col min="10760" max="10760" width="21.28515625" customWidth="1"/>
    <col min="10761" max="11007" width="0" hidden="1" customWidth="1"/>
    <col min="11009" max="11009" width="59.140625" customWidth="1"/>
    <col min="11010" max="11010" width="18.85546875" customWidth="1"/>
    <col min="11011" max="11012" width="19.42578125" customWidth="1"/>
    <col min="11013" max="11013" width="21.140625" customWidth="1"/>
    <col min="11014" max="11014" width="20.7109375" customWidth="1"/>
    <col min="11015" max="11015" width="18" customWidth="1"/>
    <col min="11016" max="11016" width="21.28515625" customWidth="1"/>
    <col min="11017" max="11263" width="0" hidden="1" customWidth="1"/>
    <col min="11265" max="11265" width="59.140625" customWidth="1"/>
    <col min="11266" max="11266" width="18.85546875" customWidth="1"/>
    <col min="11267" max="11268" width="19.42578125" customWidth="1"/>
    <col min="11269" max="11269" width="21.140625" customWidth="1"/>
    <col min="11270" max="11270" width="20.7109375" customWidth="1"/>
    <col min="11271" max="11271" width="18" customWidth="1"/>
    <col min="11272" max="11272" width="21.28515625" customWidth="1"/>
    <col min="11273" max="11519" width="0" hidden="1" customWidth="1"/>
    <col min="11521" max="11521" width="59.140625" customWidth="1"/>
    <col min="11522" max="11522" width="18.85546875" customWidth="1"/>
    <col min="11523" max="11524" width="19.42578125" customWidth="1"/>
    <col min="11525" max="11525" width="21.140625" customWidth="1"/>
    <col min="11526" max="11526" width="20.7109375" customWidth="1"/>
    <col min="11527" max="11527" width="18" customWidth="1"/>
    <col min="11528" max="11528" width="21.28515625" customWidth="1"/>
    <col min="11529" max="11775" width="0" hidden="1" customWidth="1"/>
    <col min="11777" max="11777" width="59.140625" customWidth="1"/>
    <col min="11778" max="11778" width="18.85546875" customWidth="1"/>
    <col min="11779" max="11780" width="19.42578125" customWidth="1"/>
    <col min="11781" max="11781" width="21.140625" customWidth="1"/>
    <col min="11782" max="11782" width="20.7109375" customWidth="1"/>
    <col min="11783" max="11783" width="18" customWidth="1"/>
    <col min="11784" max="11784" width="21.28515625" customWidth="1"/>
    <col min="11785" max="12031" width="0" hidden="1" customWidth="1"/>
    <col min="12033" max="12033" width="59.140625" customWidth="1"/>
    <col min="12034" max="12034" width="18.85546875" customWidth="1"/>
    <col min="12035" max="12036" width="19.42578125" customWidth="1"/>
    <col min="12037" max="12037" width="21.140625" customWidth="1"/>
    <col min="12038" max="12038" width="20.7109375" customWidth="1"/>
    <col min="12039" max="12039" width="18" customWidth="1"/>
    <col min="12040" max="12040" width="21.28515625" customWidth="1"/>
    <col min="12041" max="12287" width="0" hidden="1" customWidth="1"/>
    <col min="12289" max="12289" width="59.140625" customWidth="1"/>
    <col min="12290" max="12290" width="18.85546875" customWidth="1"/>
    <col min="12291" max="12292" width="19.42578125" customWidth="1"/>
    <col min="12293" max="12293" width="21.140625" customWidth="1"/>
    <col min="12294" max="12294" width="20.7109375" customWidth="1"/>
    <col min="12295" max="12295" width="18" customWidth="1"/>
    <col min="12296" max="12296" width="21.28515625" customWidth="1"/>
    <col min="12297" max="12543" width="0" hidden="1" customWidth="1"/>
    <col min="12545" max="12545" width="59.140625" customWidth="1"/>
    <col min="12546" max="12546" width="18.85546875" customWidth="1"/>
    <col min="12547" max="12548" width="19.42578125" customWidth="1"/>
    <col min="12549" max="12549" width="21.140625" customWidth="1"/>
    <col min="12550" max="12550" width="20.7109375" customWidth="1"/>
    <col min="12551" max="12551" width="18" customWidth="1"/>
    <col min="12552" max="12552" width="21.28515625" customWidth="1"/>
    <col min="12553" max="12799" width="0" hidden="1" customWidth="1"/>
    <col min="12801" max="12801" width="59.140625" customWidth="1"/>
    <col min="12802" max="12802" width="18.85546875" customWidth="1"/>
    <col min="12803" max="12804" width="19.42578125" customWidth="1"/>
    <col min="12805" max="12805" width="21.140625" customWidth="1"/>
    <col min="12806" max="12806" width="20.7109375" customWidth="1"/>
    <col min="12807" max="12807" width="18" customWidth="1"/>
    <col min="12808" max="12808" width="21.28515625" customWidth="1"/>
    <col min="12809" max="13055" width="0" hidden="1" customWidth="1"/>
    <col min="13057" max="13057" width="59.140625" customWidth="1"/>
    <col min="13058" max="13058" width="18.85546875" customWidth="1"/>
    <col min="13059" max="13060" width="19.42578125" customWidth="1"/>
    <col min="13061" max="13061" width="21.140625" customWidth="1"/>
    <col min="13062" max="13062" width="20.7109375" customWidth="1"/>
    <col min="13063" max="13063" width="18" customWidth="1"/>
    <col min="13064" max="13064" width="21.28515625" customWidth="1"/>
    <col min="13065" max="13311" width="0" hidden="1" customWidth="1"/>
    <col min="13313" max="13313" width="59.140625" customWidth="1"/>
    <col min="13314" max="13314" width="18.85546875" customWidth="1"/>
    <col min="13315" max="13316" width="19.42578125" customWidth="1"/>
    <col min="13317" max="13317" width="21.140625" customWidth="1"/>
    <col min="13318" max="13318" width="20.7109375" customWidth="1"/>
    <col min="13319" max="13319" width="18" customWidth="1"/>
    <col min="13320" max="13320" width="21.28515625" customWidth="1"/>
    <col min="13321" max="13567" width="0" hidden="1" customWidth="1"/>
    <col min="13569" max="13569" width="59.140625" customWidth="1"/>
    <col min="13570" max="13570" width="18.85546875" customWidth="1"/>
    <col min="13571" max="13572" width="19.42578125" customWidth="1"/>
    <col min="13573" max="13573" width="21.140625" customWidth="1"/>
    <col min="13574" max="13574" width="20.7109375" customWidth="1"/>
    <col min="13575" max="13575" width="18" customWidth="1"/>
    <col min="13576" max="13576" width="21.28515625" customWidth="1"/>
    <col min="13577" max="13823" width="0" hidden="1" customWidth="1"/>
    <col min="13825" max="13825" width="59.140625" customWidth="1"/>
    <col min="13826" max="13826" width="18.85546875" customWidth="1"/>
    <col min="13827" max="13828" width="19.42578125" customWidth="1"/>
    <col min="13829" max="13829" width="21.140625" customWidth="1"/>
    <col min="13830" max="13830" width="20.7109375" customWidth="1"/>
    <col min="13831" max="13831" width="18" customWidth="1"/>
    <col min="13832" max="13832" width="21.28515625" customWidth="1"/>
    <col min="13833" max="14079" width="0" hidden="1" customWidth="1"/>
    <col min="14081" max="14081" width="59.140625" customWidth="1"/>
    <col min="14082" max="14082" width="18.85546875" customWidth="1"/>
    <col min="14083" max="14084" width="19.42578125" customWidth="1"/>
    <col min="14085" max="14085" width="21.140625" customWidth="1"/>
    <col min="14086" max="14086" width="20.7109375" customWidth="1"/>
    <col min="14087" max="14087" width="18" customWidth="1"/>
    <col min="14088" max="14088" width="21.28515625" customWidth="1"/>
    <col min="14089" max="14335" width="0" hidden="1" customWidth="1"/>
    <col min="14337" max="14337" width="59.140625" customWidth="1"/>
    <col min="14338" max="14338" width="18.85546875" customWidth="1"/>
    <col min="14339" max="14340" width="19.42578125" customWidth="1"/>
    <col min="14341" max="14341" width="21.140625" customWidth="1"/>
    <col min="14342" max="14342" width="20.7109375" customWidth="1"/>
    <col min="14343" max="14343" width="18" customWidth="1"/>
    <col min="14344" max="14344" width="21.28515625" customWidth="1"/>
    <col min="14345" max="14591" width="0" hidden="1" customWidth="1"/>
    <col min="14593" max="14593" width="59.140625" customWidth="1"/>
    <col min="14594" max="14594" width="18.85546875" customWidth="1"/>
    <col min="14595" max="14596" width="19.42578125" customWidth="1"/>
    <col min="14597" max="14597" width="21.140625" customWidth="1"/>
    <col min="14598" max="14598" width="20.7109375" customWidth="1"/>
    <col min="14599" max="14599" width="18" customWidth="1"/>
    <col min="14600" max="14600" width="21.28515625" customWidth="1"/>
    <col min="14601" max="14847" width="0" hidden="1" customWidth="1"/>
    <col min="14849" max="14849" width="59.140625" customWidth="1"/>
    <col min="14850" max="14850" width="18.85546875" customWidth="1"/>
    <col min="14851" max="14852" width="19.42578125" customWidth="1"/>
    <col min="14853" max="14853" width="21.140625" customWidth="1"/>
    <col min="14854" max="14854" width="20.7109375" customWidth="1"/>
    <col min="14855" max="14855" width="18" customWidth="1"/>
    <col min="14856" max="14856" width="21.28515625" customWidth="1"/>
    <col min="14857" max="15103" width="0" hidden="1" customWidth="1"/>
    <col min="15105" max="15105" width="59.140625" customWidth="1"/>
    <col min="15106" max="15106" width="18.85546875" customWidth="1"/>
    <col min="15107" max="15108" width="19.42578125" customWidth="1"/>
    <col min="15109" max="15109" width="21.140625" customWidth="1"/>
    <col min="15110" max="15110" width="20.7109375" customWidth="1"/>
    <col min="15111" max="15111" width="18" customWidth="1"/>
    <col min="15112" max="15112" width="21.28515625" customWidth="1"/>
    <col min="15113" max="15359" width="0" hidden="1" customWidth="1"/>
    <col min="15361" max="15361" width="59.140625" customWidth="1"/>
    <col min="15362" max="15362" width="18.85546875" customWidth="1"/>
    <col min="15363" max="15364" width="19.42578125" customWidth="1"/>
    <col min="15365" max="15365" width="21.140625" customWidth="1"/>
    <col min="15366" max="15366" width="20.7109375" customWidth="1"/>
    <col min="15367" max="15367" width="18" customWidth="1"/>
    <col min="15368" max="15368" width="21.28515625" customWidth="1"/>
    <col min="15369" max="15615" width="0" hidden="1" customWidth="1"/>
    <col min="15617" max="15617" width="59.140625" customWidth="1"/>
    <col min="15618" max="15618" width="18.85546875" customWidth="1"/>
    <col min="15619" max="15620" width="19.42578125" customWidth="1"/>
    <col min="15621" max="15621" width="21.140625" customWidth="1"/>
    <col min="15622" max="15622" width="20.7109375" customWidth="1"/>
    <col min="15623" max="15623" width="18" customWidth="1"/>
    <col min="15624" max="15624" width="21.28515625" customWidth="1"/>
    <col min="15625" max="15871" width="0" hidden="1" customWidth="1"/>
    <col min="15873" max="15873" width="59.140625" customWidth="1"/>
    <col min="15874" max="15874" width="18.85546875" customWidth="1"/>
    <col min="15875" max="15876" width="19.42578125" customWidth="1"/>
    <col min="15877" max="15877" width="21.140625" customWidth="1"/>
    <col min="15878" max="15878" width="20.7109375" customWidth="1"/>
    <col min="15879" max="15879" width="18" customWidth="1"/>
    <col min="15880" max="15880" width="21.28515625" customWidth="1"/>
    <col min="15881" max="16127" width="0" hidden="1" customWidth="1"/>
    <col min="16129" max="16129" width="59.140625" customWidth="1"/>
    <col min="16130" max="16130" width="18.85546875" customWidth="1"/>
    <col min="16131" max="16132" width="19.42578125" customWidth="1"/>
    <col min="16133" max="16133" width="21.140625" customWidth="1"/>
    <col min="16134" max="16134" width="20.7109375" customWidth="1"/>
    <col min="16135" max="16135" width="18" customWidth="1"/>
    <col min="16136" max="16136" width="21.28515625" customWidth="1"/>
    <col min="16137" max="16383" width="0" hidden="1" customWidth="1"/>
  </cols>
  <sheetData>
    <row r="1" spans="1:256" ht="26.25" x14ac:dyDescent="0.25">
      <c r="A1" s="1" t="s">
        <v>0</v>
      </c>
      <c r="B1" s="1"/>
      <c r="C1" s="1"/>
      <c r="D1" s="1"/>
      <c r="E1" s="1"/>
      <c r="F1" s="1"/>
      <c r="G1" s="1"/>
      <c r="H1" s="1"/>
    </row>
    <row r="2" spans="1:256" x14ac:dyDescent="0.25">
      <c r="A2" s="2" t="s">
        <v>1</v>
      </c>
      <c r="B2" s="3"/>
      <c r="C2" s="3"/>
      <c r="D2" s="3"/>
      <c r="E2" s="3"/>
      <c r="F2" s="3"/>
      <c r="G2" s="3"/>
      <c r="H2" s="4"/>
    </row>
    <row r="3" spans="1:256" x14ac:dyDescent="0.25">
      <c r="A3" s="5" t="s">
        <v>2</v>
      </c>
      <c r="B3" s="6"/>
      <c r="C3" s="6"/>
      <c r="D3" s="6"/>
      <c r="E3" s="6"/>
      <c r="F3" s="6"/>
      <c r="G3" s="6"/>
      <c r="H3" s="7"/>
    </row>
    <row r="4" spans="1:256" x14ac:dyDescent="0.25">
      <c r="A4" s="8" t="s">
        <v>3</v>
      </c>
      <c r="B4" s="9"/>
      <c r="C4" s="9"/>
      <c r="D4" s="9"/>
      <c r="E4" s="9"/>
      <c r="F4" s="9"/>
      <c r="G4" s="9"/>
      <c r="H4" s="10"/>
    </row>
    <row r="5" spans="1:256" x14ac:dyDescent="0.25">
      <c r="A5" s="11" t="s">
        <v>4</v>
      </c>
      <c r="B5" s="12"/>
      <c r="C5" s="12"/>
      <c r="D5" s="12"/>
      <c r="E5" s="12"/>
      <c r="F5" s="12"/>
      <c r="G5" s="12"/>
      <c r="H5" s="13"/>
    </row>
    <row r="6" spans="1:256" ht="62.25" customHeight="1" x14ac:dyDescent="0.25">
      <c r="A6" s="14" t="s">
        <v>5</v>
      </c>
      <c r="B6" s="15" t="s">
        <v>6</v>
      </c>
      <c r="C6" s="14" t="s">
        <v>7</v>
      </c>
      <c r="D6" s="14" t="s">
        <v>8</v>
      </c>
      <c r="E6" s="14" t="s">
        <v>9</v>
      </c>
      <c r="F6" s="14" t="s">
        <v>10</v>
      </c>
      <c r="G6" s="14" t="s">
        <v>11</v>
      </c>
      <c r="H6" s="16" t="s">
        <v>12</v>
      </c>
    </row>
    <row r="7" spans="1:256" x14ac:dyDescent="0.25">
      <c r="A7" s="17"/>
      <c r="B7" s="18"/>
      <c r="C7" s="17"/>
      <c r="D7" s="17"/>
      <c r="E7" s="17"/>
      <c r="F7" s="17"/>
      <c r="G7" s="17"/>
      <c r="H7" s="17"/>
    </row>
    <row r="8" spans="1:256" x14ac:dyDescent="0.25">
      <c r="A8" s="19" t="s">
        <v>13</v>
      </c>
      <c r="B8" s="20">
        <f>B9+B13</f>
        <v>2256721767.9200001</v>
      </c>
      <c r="C8" s="20">
        <f t="shared" ref="C8:H8" si="0">C9+C13</f>
        <v>0</v>
      </c>
      <c r="D8" s="20">
        <f t="shared" si="0"/>
        <v>11737657.700000001</v>
      </c>
      <c r="E8" s="20">
        <f t="shared" si="0"/>
        <v>0</v>
      </c>
      <c r="F8" s="20">
        <f t="shared" si="0"/>
        <v>2244984110.2199998</v>
      </c>
      <c r="G8" s="20">
        <f t="shared" si="0"/>
        <v>36184948.579999998</v>
      </c>
      <c r="H8" s="20">
        <f t="shared" si="0"/>
        <v>0</v>
      </c>
    </row>
    <row r="9" spans="1:256" x14ac:dyDescent="0.25">
      <c r="A9" s="21" t="s">
        <v>14</v>
      </c>
      <c r="B9" s="22">
        <f>SUM(B10:B12)</f>
        <v>0</v>
      </c>
      <c r="C9" s="22">
        <f t="shared" ref="C9:H9" si="1">SUM(C10:C12)</f>
        <v>0</v>
      </c>
      <c r="D9" s="22">
        <f t="shared" si="1"/>
        <v>0</v>
      </c>
      <c r="E9" s="22">
        <f t="shared" si="1"/>
        <v>0</v>
      </c>
      <c r="F9" s="22">
        <f t="shared" si="1"/>
        <v>0</v>
      </c>
      <c r="G9" s="22">
        <f t="shared" si="1"/>
        <v>0</v>
      </c>
      <c r="H9" s="22">
        <f t="shared" si="1"/>
        <v>0</v>
      </c>
    </row>
    <row r="10" spans="1:256" x14ac:dyDescent="0.25">
      <c r="A10" s="23" t="s">
        <v>15</v>
      </c>
      <c r="B10" s="22">
        <v>0</v>
      </c>
      <c r="C10" s="22">
        <v>0</v>
      </c>
      <c r="D10" s="22">
        <v>0</v>
      </c>
      <c r="E10" s="22">
        <v>0</v>
      </c>
      <c r="F10" s="22">
        <v>0</v>
      </c>
      <c r="G10" s="22">
        <v>0</v>
      </c>
      <c r="H10" s="22">
        <v>0</v>
      </c>
    </row>
    <row r="11" spans="1:256" x14ac:dyDescent="0.25">
      <c r="A11" s="23" t="s">
        <v>16</v>
      </c>
      <c r="B11" s="22">
        <v>0</v>
      </c>
      <c r="C11" s="22">
        <v>0</v>
      </c>
      <c r="D11" s="22">
        <v>0</v>
      </c>
      <c r="E11" s="22">
        <v>0</v>
      </c>
      <c r="F11" s="22">
        <v>0</v>
      </c>
      <c r="G11" s="22">
        <v>0</v>
      </c>
      <c r="H11" s="22">
        <v>0</v>
      </c>
    </row>
    <row r="12" spans="1:256" x14ac:dyDescent="0.25">
      <c r="A12" s="23" t="s">
        <v>17</v>
      </c>
      <c r="B12" s="22">
        <v>0</v>
      </c>
      <c r="C12" s="22">
        <v>0</v>
      </c>
      <c r="D12" s="22">
        <v>0</v>
      </c>
      <c r="E12" s="22">
        <v>0</v>
      </c>
      <c r="F12" s="22">
        <v>0</v>
      </c>
      <c r="G12" s="22">
        <v>0</v>
      </c>
      <c r="H12" s="22">
        <v>0</v>
      </c>
    </row>
    <row r="13" spans="1:256" x14ac:dyDescent="0.25">
      <c r="A13" s="21" t="s">
        <v>18</v>
      </c>
      <c r="B13" s="22">
        <f>SUM(B14+B20+B21)</f>
        <v>2256721767.9200001</v>
      </c>
      <c r="C13" s="22">
        <f t="shared" ref="C13:BN13" si="2">SUM(C14+C20+C21)</f>
        <v>0</v>
      </c>
      <c r="D13" s="22">
        <f t="shared" si="2"/>
        <v>11737657.700000001</v>
      </c>
      <c r="E13" s="22">
        <f t="shared" si="2"/>
        <v>0</v>
      </c>
      <c r="F13" s="22">
        <f t="shared" si="2"/>
        <v>2244984110.2199998</v>
      </c>
      <c r="G13" s="22">
        <f t="shared" si="2"/>
        <v>36184948.579999998</v>
      </c>
      <c r="H13" s="22">
        <f t="shared" si="2"/>
        <v>0</v>
      </c>
      <c r="I13" s="22">
        <f t="shared" si="2"/>
        <v>0</v>
      </c>
      <c r="J13" s="22">
        <f t="shared" si="2"/>
        <v>0</v>
      </c>
      <c r="K13" s="22">
        <f t="shared" si="2"/>
        <v>0</v>
      </c>
      <c r="L13" s="22">
        <f t="shared" si="2"/>
        <v>0</v>
      </c>
      <c r="M13" s="22">
        <f t="shared" si="2"/>
        <v>0</v>
      </c>
      <c r="N13" s="22">
        <f t="shared" si="2"/>
        <v>0</v>
      </c>
      <c r="O13" s="22">
        <f t="shared" si="2"/>
        <v>0</v>
      </c>
      <c r="P13" s="22">
        <f t="shared" si="2"/>
        <v>0</v>
      </c>
      <c r="Q13" s="22">
        <f t="shared" si="2"/>
        <v>0</v>
      </c>
      <c r="R13" s="22">
        <f t="shared" si="2"/>
        <v>0</v>
      </c>
      <c r="S13" s="22">
        <f t="shared" si="2"/>
        <v>0</v>
      </c>
      <c r="T13" s="22">
        <f t="shared" si="2"/>
        <v>0</v>
      </c>
      <c r="U13" s="22">
        <f t="shared" si="2"/>
        <v>0</v>
      </c>
      <c r="V13" s="22">
        <f t="shared" si="2"/>
        <v>0</v>
      </c>
      <c r="W13" s="22">
        <f t="shared" si="2"/>
        <v>0</v>
      </c>
      <c r="X13" s="22">
        <f t="shared" si="2"/>
        <v>0</v>
      </c>
      <c r="Y13" s="22">
        <f t="shared" si="2"/>
        <v>0</v>
      </c>
      <c r="Z13" s="22">
        <f t="shared" si="2"/>
        <v>0</v>
      </c>
      <c r="AA13" s="22">
        <f t="shared" si="2"/>
        <v>0</v>
      </c>
      <c r="AB13" s="22">
        <f t="shared" si="2"/>
        <v>0</v>
      </c>
      <c r="AC13" s="22">
        <f t="shared" si="2"/>
        <v>0</v>
      </c>
      <c r="AD13" s="22">
        <f t="shared" si="2"/>
        <v>0</v>
      </c>
      <c r="AE13" s="22">
        <f t="shared" si="2"/>
        <v>0</v>
      </c>
      <c r="AF13" s="22">
        <f t="shared" si="2"/>
        <v>0</v>
      </c>
      <c r="AG13" s="22">
        <f t="shared" si="2"/>
        <v>0</v>
      </c>
      <c r="AH13" s="22">
        <f t="shared" si="2"/>
        <v>0</v>
      </c>
      <c r="AI13" s="22">
        <f t="shared" si="2"/>
        <v>0</v>
      </c>
      <c r="AJ13" s="22">
        <f t="shared" si="2"/>
        <v>0</v>
      </c>
      <c r="AK13" s="22">
        <f t="shared" si="2"/>
        <v>0</v>
      </c>
      <c r="AL13" s="22">
        <f t="shared" si="2"/>
        <v>0</v>
      </c>
      <c r="AM13" s="22">
        <f t="shared" si="2"/>
        <v>0</v>
      </c>
      <c r="AN13" s="22">
        <f t="shared" si="2"/>
        <v>0</v>
      </c>
      <c r="AO13" s="22">
        <f t="shared" si="2"/>
        <v>0</v>
      </c>
      <c r="AP13" s="22">
        <f t="shared" si="2"/>
        <v>0</v>
      </c>
      <c r="AQ13" s="22">
        <f t="shared" si="2"/>
        <v>0</v>
      </c>
      <c r="AR13" s="22">
        <f t="shared" si="2"/>
        <v>0</v>
      </c>
      <c r="AS13" s="22">
        <f t="shared" si="2"/>
        <v>0</v>
      </c>
      <c r="AT13" s="22">
        <f t="shared" si="2"/>
        <v>0</v>
      </c>
      <c r="AU13" s="22">
        <f t="shared" si="2"/>
        <v>0</v>
      </c>
      <c r="AV13" s="22">
        <f t="shared" si="2"/>
        <v>0</v>
      </c>
      <c r="AW13" s="22">
        <f t="shared" si="2"/>
        <v>0</v>
      </c>
      <c r="AX13" s="22">
        <f t="shared" si="2"/>
        <v>0</v>
      </c>
      <c r="AY13" s="22">
        <f t="shared" si="2"/>
        <v>0</v>
      </c>
      <c r="AZ13" s="22">
        <f t="shared" si="2"/>
        <v>0</v>
      </c>
      <c r="BA13" s="22">
        <f t="shared" si="2"/>
        <v>0</v>
      </c>
      <c r="BB13" s="22">
        <f t="shared" si="2"/>
        <v>0</v>
      </c>
      <c r="BC13" s="22">
        <f t="shared" si="2"/>
        <v>0</v>
      </c>
      <c r="BD13" s="22">
        <f t="shared" si="2"/>
        <v>0</v>
      </c>
      <c r="BE13" s="22">
        <f t="shared" si="2"/>
        <v>0</v>
      </c>
      <c r="BF13" s="22">
        <f t="shared" si="2"/>
        <v>0</v>
      </c>
      <c r="BG13" s="22">
        <f t="shared" si="2"/>
        <v>0</v>
      </c>
      <c r="BH13" s="22">
        <f t="shared" si="2"/>
        <v>0</v>
      </c>
      <c r="BI13" s="22">
        <f t="shared" si="2"/>
        <v>0</v>
      </c>
      <c r="BJ13" s="22">
        <f t="shared" si="2"/>
        <v>0</v>
      </c>
      <c r="BK13" s="22">
        <f t="shared" si="2"/>
        <v>0</v>
      </c>
      <c r="BL13" s="22">
        <f t="shared" si="2"/>
        <v>0</v>
      </c>
      <c r="BM13" s="22">
        <f t="shared" si="2"/>
        <v>0</v>
      </c>
      <c r="BN13" s="22">
        <f t="shared" si="2"/>
        <v>0</v>
      </c>
      <c r="BO13" s="22">
        <f t="shared" ref="BO13:DZ13" si="3">SUM(BO14+BO20+BO21)</f>
        <v>0</v>
      </c>
      <c r="BP13" s="22">
        <f t="shared" si="3"/>
        <v>0</v>
      </c>
      <c r="BQ13" s="22">
        <f t="shared" si="3"/>
        <v>0</v>
      </c>
      <c r="BR13" s="22">
        <f t="shared" si="3"/>
        <v>0</v>
      </c>
      <c r="BS13" s="22">
        <f t="shared" si="3"/>
        <v>0</v>
      </c>
      <c r="BT13" s="22">
        <f t="shared" si="3"/>
        <v>0</v>
      </c>
      <c r="BU13" s="22">
        <f t="shared" si="3"/>
        <v>0</v>
      </c>
      <c r="BV13" s="22">
        <f t="shared" si="3"/>
        <v>0</v>
      </c>
      <c r="BW13" s="22">
        <f t="shared" si="3"/>
        <v>0</v>
      </c>
      <c r="BX13" s="22">
        <f t="shared" si="3"/>
        <v>0</v>
      </c>
      <c r="BY13" s="22">
        <f t="shared" si="3"/>
        <v>0</v>
      </c>
      <c r="BZ13" s="22">
        <f t="shared" si="3"/>
        <v>0</v>
      </c>
      <c r="CA13" s="22">
        <f t="shared" si="3"/>
        <v>0</v>
      </c>
      <c r="CB13" s="22">
        <f t="shared" si="3"/>
        <v>0</v>
      </c>
      <c r="CC13" s="22">
        <f t="shared" si="3"/>
        <v>0</v>
      </c>
      <c r="CD13" s="22">
        <f t="shared" si="3"/>
        <v>0</v>
      </c>
      <c r="CE13" s="22">
        <f t="shared" si="3"/>
        <v>0</v>
      </c>
      <c r="CF13" s="22">
        <f t="shared" si="3"/>
        <v>0</v>
      </c>
      <c r="CG13" s="22">
        <f t="shared" si="3"/>
        <v>0</v>
      </c>
      <c r="CH13" s="22">
        <f t="shared" si="3"/>
        <v>0</v>
      </c>
      <c r="CI13" s="22">
        <f t="shared" si="3"/>
        <v>0</v>
      </c>
      <c r="CJ13" s="22">
        <f t="shared" si="3"/>
        <v>0</v>
      </c>
      <c r="CK13" s="22">
        <f t="shared" si="3"/>
        <v>0</v>
      </c>
      <c r="CL13" s="22">
        <f t="shared" si="3"/>
        <v>0</v>
      </c>
      <c r="CM13" s="22">
        <f t="shared" si="3"/>
        <v>0</v>
      </c>
      <c r="CN13" s="22">
        <f t="shared" si="3"/>
        <v>0</v>
      </c>
      <c r="CO13" s="22">
        <f t="shared" si="3"/>
        <v>0</v>
      </c>
      <c r="CP13" s="22">
        <f t="shared" si="3"/>
        <v>0</v>
      </c>
      <c r="CQ13" s="22">
        <f t="shared" si="3"/>
        <v>0</v>
      </c>
      <c r="CR13" s="22">
        <f t="shared" si="3"/>
        <v>0</v>
      </c>
      <c r="CS13" s="22">
        <f t="shared" si="3"/>
        <v>0</v>
      </c>
      <c r="CT13" s="22">
        <f t="shared" si="3"/>
        <v>0</v>
      </c>
      <c r="CU13" s="22">
        <f t="shared" si="3"/>
        <v>0</v>
      </c>
      <c r="CV13" s="22">
        <f t="shared" si="3"/>
        <v>0</v>
      </c>
      <c r="CW13" s="22">
        <f t="shared" si="3"/>
        <v>0</v>
      </c>
      <c r="CX13" s="22">
        <f t="shared" si="3"/>
        <v>0</v>
      </c>
      <c r="CY13" s="22">
        <f t="shared" si="3"/>
        <v>0</v>
      </c>
      <c r="CZ13" s="22">
        <f t="shared" si="3"/>
        <v>0</v>
      </c>
      <c r="DA13" s="22">
        <f t="shared" si="3"/>
        <v>0</v>
      </c>
      <c r="DB13" s="22">
        <f t="shared" si="3"/>
        <v>0</v>
      </c>
      <c r="DC13" s="22">
        <f t="shared" si="3"/>
        <v>0</v>
      </c>
      <c r="DD13" s="22">
        <f t="shared" si="3"/>
        <v>0</v>
      </c>
      <c r="DE13" s="22">
        <f t="shared" si="3"/>
        <v>0</v>
      </c>
      <c r="DF13" s="22">
        <f t="shared" si="3"/>
        <v>0</v>
      </c>
      <c r="DG13" s="22">
        <f t="shared" si="3"/>
        <v>0</v>
      </c>
      <c r="DH13" s="22">
        <f t="shared" si="3"/>
        <v>0</v>
      </c>
      <c r="DI13" s="22">
        <f t="shared" si="3"/>
        <v>0</v>
      </c>
      <c r="DJ13" s="22">
        <f t="shared" si="3"/>
        <v>0</v>
      </c>
      <c r="DK13" s="22">
        <f t="shared" si="3"/>
        <v>0</v>
      </c>
      <c r="DL13" s="22">
        <f t="shared" si="3"/>
        <v>0</v>
      </c>
      <c r="DM13" s="22">
        <f t="shared" si="3"/>
        <v>0</v>
      </c>
      <c r="DN13" s="22">
        <f t="shared" si="3"/>
        <v>0</v>
      </c>
      <c r="DO13" s="22">
        <f t="shared" si="3"/>
        <v>0</v>
      </c>
      <c r="DP13" s="22">
        <f t="shared" si="3"/>
        <v>0</v>
      </c>
      <c r="DQ13" s="22">
        <f t="shared" si="3"/>
        <v>0</v>
      </c>
      <c r="DR13" s="22">
        <f t="shared" si="3"/>
        <v>0</v>
      </c>
      <c r="DS13" s="22">
        <f t="shared" si="3"/>
        <v>0</v>
      </c>
      <c r="DT13" s="22">
        <f t="shared" si="3"/>
        <v>0</v>
      </c>
      <c r="DU13" s="22">
        <f t="shared" si="3"/>
        <v>0</v>
      </c>
      <c r="DV13" s="22">
        <f t="shared" si="3"/>
        <v>0</v>
      </c>
      <c r="DW13" s="22">
        <f t="shared" si="3"/>
        <v>0</v>
      </c>
      <c r="DX13" s="22">
        <f t="shared" si="3"/>
        <v>0</v>
      </c>
      <c r="DY13" s="22">
        <f t="shared" si="3"/>
        <v>0</v>
      </c>
      <c r="DZ13" s="22">
        <f t="shared" si="3"/>
        <v>0</v>
      </c>
      <c r="EA13" s="22">
        <f t="shared" ref="EA13:GL13" si="4">SUM(EA14+EA20+EA21)</f>
        <v>0</v>
      </c>
      <c r="EB13" s="22">
        <f t="shared" si="4"/>
        <v>0</v>
      </c>
      <c r="EC13" s="22">
        <f t="shared" si="4"/>
        <v>0</v>
      </c>
      <c r="ED13" s="22">
        <f t="shared" si="4"/>
        <v>0</v>
      </c>
      <c r="EE13" s="22">
        <f t="shared" si="4"/>
        <v>0</v>
      </c>
      <c r="EF13" s="22">
        <f t="shared" si="4"/>
        <v>0</v>
      </c>
      <c r="EG13" s="22">
        <f t="shared" si="4"/>
        <v>0</v>
      </c>
      <c r="EH13" s="22">
        <f t="shared" si="4"/>
        <v>0</v>
      </c>
      <c r="EI13" s="22">
        <f t="shared" si="4"/>
        <v>0</v>
      </c>
      <c r="EJ13" s="22">
        <f t="shared" si="4"/>
        <v>0</v>
      </c>
      <c r="EK13" s="22">
        <f t="shared" si="4"/>
        <v>0</v>
      </c>
      <c r="EL13" s="22">
        <f t="shared" si="4"/>
        <v>0</v>
      </c>
      <c r="EM13" s="22">
        <f t="shared" si="4"/>
        <v>0</v>
      </c>
      <c r="EN13" s="22">
        <f t="shared" si="4"/>
        <v>0</v>
      </c>
      <c r="EO13" s="22">
        <f t="shared" si="4"/>
        <v>0</v>
      </c>
      <c r="EP13" s="22">
        <f t="shared" si="4"/>
        <v>0</v>
      </c>
      <c r="EQ13" s="22">
        <f t="shared" si="4"/>
        <v>0</v>
      </c>
      <c r="ER13" s="22">
        <f t="shared" si="4"/>
        <v>0</v>
      </c>
      <c r="ES13" s="22">
        <f t="shared" si="4"/>
        <v>0</v>
      </c>
      <c r="ET13" s="22">
        <f t="shared" si="4"/>
        <v>0</v>
      </c>
      <c r="EU13" s="22">
        <f t="shared" si="4"/>
        <v>0</v>
      </c>
      <c r="EV13" s="22">
        <f t="shared" si="4"/>
        <v>0</v>
      </c>
      <c r="EW13" s="22">
        <f t="shared" si="4"/>
        <v>0</v>
      </c>
      <c r="EX13" s="22">
        <f t="shared" si="4"/>
        <v>0</v>
      </c>
      <c r="EY13" s="22">
        <f t="shared" si="4"/>
        <v>0</v>
      </c>
      <c r="EZ13" s="22">
        <f t="shared" si="4"/>
        <v>0</v>
      </c>
      <c r="FA13" s="22">
        <f t="shared" si="4"/>
        <v>0</v>
      </c>
      <c r="FB13" s="22">
        <f t="shared" si="4"/>
        <v>0</v>
      </c>
      <c r="FC13" s="22">
        <f t="shared" si="4"/>
        <v>0</v>
      </c>
      <c r="FD13" s="22">
        <f t="shared" si="4"/>
        <v>0</v>
      </c>
      <c r="FE13" s="22">
        <f t="shared" si="4"/>
        <v>0</v>
      </c>
      <c r="FF13" s="22">
        <f t="shared" si="4"/>
        <v>0</v>
      </c>
      <c r="FG13" s="22">
        <f t="shared" si="4"/>
        <v>0</v>
      </c>
      <c r="FH13" s="22">
        <f t="shared" si="4"/>
        <v>0</v>
      </c>
      <c r="FI13" s="22">
        <f t="shared" si="4"/>
        <v>0</v>
      </c>
      <c r="FJ13" s="22">
        <f t="shared" si="4"/>
        <v>0</v>
      </c>
      <c r="FK13" s="22">
        <f t="shared" si="4"/>
        <v>0</v>
      </c>
      <c r="FL13" s="22">
        <f t="shared" si="4"/>
        <v>0</v>
      </c>
      <c r="FM13" s="22">
        <f t="shared" si="4"/>
        <v>0</v>
      </c>
      <c r="FN13" s="22">
        <f t="shared" si="4"/>
        <v>0</v>
      </c>
      <c r="FO13" s="22">
        <f t="shared" si="4"/>
        <v>0</v>
      </c>
      <c r="FP13" s="22">
        <f t="shared" si="4"/>
        <v>0</v>
      </c>
      <c r="FQ13" s="22">
        <f t="shared" si="4"/>
        <v>0</v>
      </c>
      <c r="FR13" s="22">
        <f t="shared" si="4"/>
        <v>0</v>
      </c>
      <c r="FS13" s="22">
        <f t="shared" si="4"/>
        <v>0</v>
      </c>
      <c r="FT13" s="22">
        <f t="shared" si="4"/>
        <v>0</v>
      </c>
      <c r="FU13" s="22">
        <f t="shared" si="4"/>
        <v>0</v>
      </c>
      <c r="FV13" s="22">
        <f t="shared" si="4"/>
        <v>0</v>
      </c>
      <c r="FW13" s="22">
        <f t="shared" si="4"/>
        <v>0</v>
      </c>
      <c r="FX13" s="22">
        <f t="shared" si="4"/>
        <v>0</v>
      </c>
      <c r="FY13" s="22">
        <f t="shared" si="4"/>
        <v>0</v>
      </c>
      <c r="FZ13" s="22">
        <f t="shared" si="4"/>
        <v>0</v>
      </c>
      <c r="GA13" s="22">
        <f t="shared" si="4"/>
        <v>0</v>
      </c>
      <c r="GB13" s="22">
        <f t="shared" si="4"/>
        <v>0</v>
      </c>
      <c r="GC13" s="22">
        <f t="shared" si="4"/>
        <v>0</v>
      </c>
      <c r="GD13" s="22">
        <f t="shared" si="4"/>
        <v>0</v>
      </c>
      <c r="GE13" s="22">
        <f t="shared" si="4"/>
        <v>0</v>
      </c>
      <c r="GF13" s="22">
        <f t="shared" si="4"/>
        <v>0</v>
      </c>
      <c r="GG13" s="22">
        <f t="shared" si="4"/>
        <v>0</v>
      </c>
      <c r="GH13" s="22">
        <f t="shared" si="4"/>
        <v>0</v>
      </c>
      <c r="GI13" s="22">
        <f t="shared" si="4"/>
        <v>0</v>
      </c>
      <c r="GJ13" s="22">
        <f t="shared" si="4"/>
        <v>0</v>
      </c>
      <c r="GK13" s="22">
        <f t="shared" si="4"/>
        <v>0</v>
      </c>
      <c r="GL13" s="22">
        <f t="shared" si="4"/>
        <v>0</v>
      </c>
      <c r="GM13" s="22">
        <f t="shared" ref="GM13:IV13" si="5">SUM(GM14+GM20+GM21)</f>
        <v>0</v>
      </c>
      <c r="GN13" s="22">
        <f t="shared" si="5"/>
        <v>0</v>
      </c>
      <c r="GO13" s="22">
        <f t="shared" si="5"/>
        <v>0</v>
      </c>
      <c r="GP13" s="22">
        <f t="shared" si="5"/>
        <v>0</v>
      </c>
      <c r="GQ13" s="22">
        <f t="shared" si="5"/>
        <v>0</v>
      </c>
      <c r="GR13" s="22">
        <f t="shared" si="5"/>
        <v>0</v>
      </c>
      <c r="GS13" s="22">
        <f t="shared" si="5"/>
        <v>0</v>
      </c>
      <c r="GT13" s="22">
        <f t="shared" si="5"/>
        <v>0</v>
      </c>
      <c r="GU13" s="22">
        <f t="shared" si="5"/>
        <v>0</v>
      </c>
      <c r="GV13" s="22">
        <f t="shared" si="5"/>
        <v>0</v>
      </c>
      <c r="GW13" s="22">
        <f t="shared" si="5"/>
        <v>0</v>
      </c>
      <c r="GX13" s="22">
        <f t="shared" si="5"/>
        <v>0</v>
      </c>
      <c r="GY13" s="22">
        <f t="shared" si="5"/>
        <v>0</v>
      </c>
      <c r="GZ13" s="22">
        <f t="shared" si="5"/>
        <v>0</v>
      </c>
      <c r="HA13" s="22">
        <f t="shared" si="5"/>
        <v>0</v>
      </c>
      <c r="HB13" s="22">
        <f t="shared" si="5"/>
        <v>0</v>
      </c>
      <c r="HC13" s="22">
        <f t="shared" si="5"/>
        <v>0</v>
      </c>
      <c r="HD13" s="22">
        <f t="shared" si="5"/>
        <v>0</v>
      </c>
      <c r="HE13" s="22">
        <f t="shared" si="5"/>
        <v>0</v>
      </c>
      <c r="HF13" s="22">
        <f t="shared" si="5"/>
        <v>0</v>
      </c>
      <c r="HG13" s="22">
        <f t="shared" si="5"/>
        <v>0</v>
      </c>
      <c r="HH13" s="22">
        <f t="shared" si="5"/>
        <v>0</v>
      </c>
      <c r="HI13" s="22">
        <f t="shared" si="5"/>
        <v>0</v>
      </c>
      <c r="HJ13" s="22">
        <f t="shared" si="5"/>
        <v>0</v>
      </c>
      <c r="HK13" s="22">
        <f t="shared" si="5"/>
        <v>0</v>
      </c>
      <c r="HL13" s="22">
        <f t="shared" si="5"/>
        <v>0</v>
      </c>
      <c r="HM13" s="22">
        <f t="shared" si="5"/>
        <v>0</v>
      </c>
      <c r="HN13" s="22">
        <f t="shared" si="5"/>
        <v>0</v>
      </c>
      <c r="HO13" s="22">
        <f t="shared" si="5"/>
        <v>0</v>
      </c>
      <c r="HP13" s="22">
        <f t="shared" si="5"/>
        <v>0</v>
      </c>
      <c r="HQ13" s="22">
        <f t="shared" si="5"/>
        <v>0</v>
      </c>
      <c r="HR13" s="22">
        <f t="shared" si="5"/>
        <v>0</v>
      </c>
      <c r="HS13" s="22">
        <f t="shared" si="5"/>
        <v>0</v>
      </c>
      <c r="HT13" s="22">
        <f t="shared" si="5"/>
        <v>0</v>
      </c>
      <c r="HU13" s="22">
        <f t="shared" si="5"/>
        <v>0</v>
      </c>
      <c r="HV13" s="22">
        <f t="shared" si="5"/>
        <v>0</v>
      </c>
      <c r="HW13" s="22">
        <f t="shared" si="5"/>
        <v>0</v>
      </c>
      <c r="HX13" s="22">
        <f t="shared" si="5"/>
        <v>0</v>
      </c>
      <c r="HY13" s="22">
        <f t="shared" si="5"/>
        <v>0</v>
      </c>
      <c r="HZ13" s="22">
        <f t="shared" si="5"/>
        <v>0</v>
      </c>
      <c r="IA13" s="22">
        <f t="shared" si="5"/>
        <v>0</v>
      </c>
      <c r="IB13" s="22">
        <f t="shared" si="5"/>
        <v>0</v>
      </c>
      <c r="IC13" s="22">
        <f t="shared" si="5"/>
        <v>0</v>
      </c>
      <c r="ID13" s="22">
        <f t="shared" si="5"/>
        <v>0</v>
      </c>
      <c r="IE13" s="22">
        <f t="shared" si="5"/>
        <v>0</v>
      </c>
      <c r="IF13" s="22">
        <f t="shared" si="5"/>
        <v>0</v>
      </c>
      <c r="IG13" s="22">
        <f t="shared" si="5"/>
        <v>0</v>
      </c>
      <c r="IH13" s="22">
        <f t="shared" si="5"/>
        <v>0</v>
      </c>
      <c r="II13" s="22">
        <f t="shared" si="5"/>
        <v>0</v>
      </c>
      <c r="IJ13" s="22">
        <f t="shared" si="5"/>
        <v>0</v>
      </c>
      <c r="IK13" s="22">
        <f t="shared" si="5"/>
        <v>0</v>
      </c>
      <c r="IL13" s="22">
        <f t="shared" si="5"/>
        <v>0</v>
      </c>
      <c r="IM13" s="22">
        <f t="shared" si="5"/>
        <v>0</v>
      </c>
      <c r="IN13" s="22">
        <f t="shared" si="5"/>
        <v>0</v>
      </c>
      <c r="IO13" s="22">
        <f t="shared" si="5"/>
        <v>0</v>
      </c>
      <c r="IP13" s="22">
        <f t="shared" si="5"/>
        <v>0</v>
      </c>
      <c r="IQ13" s="22">
        <f t="shared" si="5"/>
        <v>0</v>
      </c>
      <c r="IR13" s="22">
        <f t="shared" si="5"/>
        <v>0</v>
      </c>
      <c r="IS13" s="22">
        <f t="shared" si="5"/>
        <v>0</v>
      </c>
      <c r="IT13" s="22">
        <f t="shared" si="5"/>
        <v>0</v>
      </c>
      <c r="IU13" s="24">
        <f t="shared" si="5"/>
        <v>0</v>
      </c>
      <c r="IV13" s="24">
        <f t="shared" si="5"/>
        <v>0</v>
      </c>
    </row>
    <row r="14" spans="1:256" x14ac:dyDescent="0.25">
      <c r="A14" s="23" t="s">
        <v>19</v>
      </c>
      <c r="B14" s="22">
        <f>SUM(B15:B19)</f>
        <v>2256721767.9200001</v>
      </c>
      <c r="C14" s="22">
        <f t="shared" ref="C14:BN14" si="6">SUM(C15:C19)</f>
        <v>0</v>
      </c>
      <c r="D14" s="22">
        <f t="shared" si="6"/>
        <v>11737657.700000001</v>
      </c>
      <c r="E14" s="22">
        <f t="shared" si="6"/>
        <v>0</v>
      </c>
      <c r="F14" s="22">
        <f t="shared" si="6"/>
        <v>2244984110.2199998</v>
      </c>
      <c r="G14" s="22">
        <f t="shared" si="6"/>
        <v>36184948.579999998</v>
      </c>
      <c r="H14" s="22">
        <f t="shared" si="6"/>
        <v>0</v>
      </c>
      <c r="I14" s="22">
        <f t="shared" si="6"/>
        <v>0</v>
      </c>
      <c r="J14" s="22">
        <f t="shared" si="6"/>
        <v>0</v>
      </c>
      <c r="K14" s="22">
        <f t="shared" si="6"/>
        <v>0</v>
      </c>
      <c r="L14" s="22">
        <f t="shared" si="6"/>
        <v>0</v>
      </c>
      <c r="M14" s="22">
        <f t="shared" si="6"/>
        <v>0</v>
      </c>
      <c r="N14" s="22">
        <f t="shared" si="6"/>
        <v>0</v>
      </c>
      <c r="O14" s="22">
        <f t="shared" si="6"/>
        <v>0</v>
      </c>
      <c r="P14" s="22">
        <f t="shared" si="6"/>
        <v>0</v>
      </c>
      <c r="Q14" s="22">
        <f t="shared" si="6"/>
        <v>0</v>
      </c>
      <c r="R14" s="22">
        <f t="shared" si="6"/>
        <v>0</v>
      </c>
      <c r="S14" s="22">
        <f t="shared" si="6"/>
        <v>0</v>
      </c>
      <c r="T14" s="22">
        <f t="shared" si="6"/>
        <v>0</v>
      </c>
      <c r="U14" s="22">
        <f t="shared" si="6"/>
        <v>0</v>
      </c>
      <c r="V14" s="22">
        <f t="shared" si="6"/>
        <v>0</v>
      </c>
      <c r="W14" s="22">
        <f t="shared" si="6"/>
        <v>0</v>
      </c>
      <c r="X14" s="22">
        <f t="shared" si="6"/>
        <v>0</v>
      </c>
      <c r="Y14" s="22">
        <f t="shared" si="6"/>
        <v>0</v>
      </c>
      <c r="Z14" s="22">
        <f t="shared" si="6"/>
        <v>0</v>
      </c>
      <c r="AA14" s="22">
        <f t="shared" si="6"/>
        <v>0</v>
      </c>
      <c r="AB14" s="22">
        <f t="shared" si="6"/>
        <v>0</v>
      </c>
      <c r="AC14" s="22">
        <f t="shared" si="6"/>
        <v>0</v>
      </c>
      <c r="AD14" s="22">
        <f t="shared" si="6"/>
        <v>0</v>
      </c>
      <c r="AE14" s="22">
        <f t="shared" si="6"/>
        <v>0</v>
      </c>
      <c r="AF14" s="22">
        <f t="shared" si="6"/>
        <v>0</v>
      </c>
      <c r="AG14" s="22">
        <f t="shared" si="6"/>
        <v>0</v>
      </c>
      <c r="AH14" s="22">
        <f t="shared" si="6"/>
        <v>0</v>
      </c>
      <c r="AI14" s="22">
        <f t="shared" si="6"/>
        <v>0</v>
      </c>
      <c r="AJ14" s="22">
        <f t="shared" si="6"/>
        <v>0</v>
      </c>
      <c r="AK14" s="22">
        <f t="shared" si="6"/>
        <v>0</v>
      </c>
      <c r="AL14" s="22">
        <f t="shared" si="6"/>
        <v>0</v>
      </c>
      <c r="AM14" s="22">
        <f t="shared" si="6"/>
        <v>0</v>
      </c>
      <c r="AN14" s="22">
        <f t="shared" si="6"/>
        <v>0</v>
      </c>
      <c r="AO14" s="22">
        <f t="shared" si="6"/>
        <v>0</v>
      </c>
      <c r="AP14" s="22">
        <f t="shared" si="6"/>
        <v>0</v>
      </c>
      <c r="AQ14" s="22">
        <f t="shared" si="6"/>
        <v>0</v>
      </c>
      <c r="AR14" s="22">
        <f t="shared" si="6"/>
        <v>0</v>
      </c>
      <c r="AS14" s="22">
        <f t="shared" si="6"/>
        <v>0</v>
      </c>
      <c r="AT14" s="22">
        <f t="shared" si="6"/>
        <v>0</v>
      </c>
      <c r="AU14" s="22">
        <f t="shared" si="6"/>
        <v>0</v>
      </c>
      <c r="AV14" s="22">
        <f t="shared" si="6"/>
        <v>0</v>
      </c>
      <c r="AW14" s="22">
        <f t="shared" si="6"/>
        <v>0</v>
      </c>
      <c r="AX14" s="22">
        <f t="shared" si="6"/>
        <v>0</v>
      </c>
      <c r="AY14" s="22">
        <f t="shared" si="6"/>
        <v>0</v>
      </c>
      <c r="AZ14" s="22">
        <f t="shared" si="6"/>
        <v>0</v>
      </c>
      <c r="BA14" s="22">
        <f t="shared" si="6"/>
        <v>0</v>
      </c>
      <c r="BB14" s="22">
        <f t="shared" si="6"/>
        <v>0</v>
      </c>
      <c r="BC14" s="22">
        <f t="shared" si="6"/>
        <v>0</v>
      </c>
      <c r="BD14" s="22">
        <f t="shared" si="6"/>
        <v>0</v>
      </c>
      <c r="BE14" s="22">
        <f t="shared" si="6"/>
        <v>0</v>
      </c>
      <c r="BF14" s="22">
        <f t="shared" si="6"/>
        <v>0</v>
      </c>
      <c r="BG14" s="22">
        <f t="shared" si="6"/>
        <v>0</v>
      </c>
      <c r="BH14" s="22">
        <f t="shared" si="6"/>
        <v>0</v>
      </c>
      <c r="BI14" s="22">
        <f t="shared" si="6"/>
        <v>0</v>
      </c>
      <c r="BJ14" s="22">
        <f t="shared" si="6"/>
        <v>0</v>
      </c>
      <c r="BK14" s="22">
        <f t="shared" si="6"/>
        <v>0</v>
      </c>
      <c r="BL14" s="22">
        <f t="shared" si="6"/>
        <v>0</v>
      </c>
      <c r="BM14" s="22">
        <f t="shared" si="6"/>
        <v>0</v>
      </c>
      <c r="BN14" s="22">
        <f t="shared" si="6"/>
        <v>0</v>
      </c>
      <c r="BO14" s="22">
        <f t="shared" ref="BO14:DZ14" si="7">SUM(BO15:BO19)</f>
        <v>0</v>
      </c>
      <c r="BP14" s="22">
        <f t="shared" si="7"/>
        <v>0</v>
      </c>
      <c r="BQ14" s="22">
        <f t="shared" si="7"/>
        <v>0</v>
      </c>
      <c r="BR14" s="22">
        <f t="shared" si="7"/>
        <v>0</v>
      </c>
      <c r="BS14" s="22">
        <f t="shared" si="7"/>
        <v>0</v>
      </c>
      <c r="BT14" s="22">
        <f t="shared" si="7"/>
        <v>0</v>
      </c>
      <c r="BU14" s="22">
        <f t="shared" si="7"/>
        <v>0</v>
      </c>
      <c r="BV14" s="22">
        <f t="shared" si="7"/>
        <v>0</v>
      </c>
      <c r="BW14" s="22">
        <f t="shared" si="7"/>
        <v>0</v>
      </c>
      <c r="BX14" s="22">
        <f t="shared" si="7"/>
        <v>0</v>
      </c>
      <c r="BY14" s="22">
        <f t="shared" si="7"/>
        <v>0</v>
      </c>
      <c r="BZ14" s="22">
        <f t="shared" si="7"/>
        <v>0</v>
      </c>
      <c r="CA14" s="22">
        <f t="shared" si="7"/>
        <v>0</v>
      </c>
      <c r="CB14" s="22">
        <f t="shared" si="7"/>
        <v>0</v>
      </c>
      <c r="CC14" s="22">
        <f t="shared" si="7"/>
        <v>0</v>
      </c>
      <c r="CD14" s="22">
        <f t="shared" si="7"/>
        <v>0</v>
      </c>
      <c r="CE14" s="22">
        <f t="shared" si="7"/>
        <v>0</v>
      </c>
      <c r="CF14" s="22">
        <f t="shared" si="7"/>
        <v>0</v>
      </c>
      <c r="CG14" s="22">
        <f t="shared" si="7"/>
        <v>0</v>
      </c>
      <c r="CH14" s="22">
        <f t="shared" si="7"/>
        <v>0</v>
      </c>
      <c r="CI14" s="22">
        <f t="shared" si="7"/>
        <v>0</v>
      </c>
      <c r="CJ14" s="22">
        <f t="shared" si="7"/>
        <v>0</v>
      </c>
      <c r="CK14" s="22">
        <f t="shared" si="7"/>
        <v>0</v>
      </c>
      <c r="CL14" s="22">
        <f t="shared" si="7"/>
        <v>0</v>
      </c>
      <c r="CM14" s="22">
        <f t="shared" si="7"/>
        <v>0</v>
      </c>
      <c r="CN14" s="22">
        <f t="shared" si="7"/>
        <v>0</v>
      </c>
      <c r="CO14" s="22">
        <f t="shared" si="7"/>
        <v>0</v>
      </c>
      <c r="CP14" s="22">
        <f t="shared" si="7"/>
        <v>0</v>
      </c>
      <c r="CQ14" s="22">
        <f t="shared" si="7"/>
        <v>0</v>
      </c>
      <c r="CR14" s="22">
        <f t="shared" si="7"/>
        <v>0</v>
      </c>
      <c r="CS14" s="22">
        <f t="shared" si="7"/>
        <v>0</v>
      </c>
      <c r="CT14" s="22">
        <f t="shared" si="7"/>
        <v>0</v>
      </c>
      <c r="CU14" s="22">
        <f t="shared" si="7"/>
        <v>0</v>
      </c>
      <c r="CV14" s="22">
        <f t="shared" si="7"/>
        <v>0</v>
      </c>
      <c r="CW14" s="22">
        <f t="shared" si="7"/>
        <v>0</v>
      </c>
      <c r="CX14" s="22">
        <f t="shared" si="7"/>
        <v>0</v>
      </c>
      <c r="CY14" s="22">
        <f t="shared" si="7"/>
        <v>0</v>
      </c>
      <c r="CZ14" s="22">
        <f t="shared" si="7"/>
        <v>0</v>
      </c>
      <c r="DA14" s="22">
        <f t="shared" si="7"/>
        <v>0</v>
      </c>
      <c r="DB14" s="22">
        <f t="shared" si="7"/>
        <v>0</v>
      </c>
      <c r="DC14" s="22">
        <f t="shared" si="7"/>
        <v>0</v>
      </c>
      <c r="DD14" s="22">
        <f t="shared" si="7"/>
        <v>0</v>
      </c>
      <c r="DE14" s="22">
        <f t="shared" si="7"/>
        <v>0</v>
      </c>
      <c r="DF14" s="22">
        <f t="shared" si="7"/>
        <v>0</v>
      </c>
      <c r="DG14" s="22">
        <f t="shared" si="7"/>
        <v>0</v>
      </c>
      <c r="DH14" s="22">
        <f t="shared" si="7"/>
        <v>0</v>
      </c>
      <c r="DI14" s="22">
        <f t="shared" si="7"/>
        <v>0</v>
      </c>
      <c r="DJ14" s="22">
        <f t="shared" si="7"/>
        <v>0</v>
      </c>
      <c r="DK14" s="22">
        <f t="shared" si="7"/>
        <v>0</v>
      </c>
      <c r="DL14" s="22">
        <f t="shared" si="7"/>
        <v>0</v>
      </c>
      <c r="DM14" s="22">
        <f t="shared" si="7"/>
        <v>0</v>
      </c>
      <c r="DN14" s="22">
        <f t="shared" si="7"/>
        <v>0</v>
      </c>
      <c r="DO14" s="22">
        <f t="shared" si="7"/>
        <v>0</v>
      </c>
      <c r="DP14" s="22">
        <f t="shared" si="7"/>
        <v>0</v>
      </c>
      <c r="DQ14" s="22">
        <f t="shared" si="7"/>
        <v>0</v>
      </c>
      <c r="DR14" s="22">
        <f t="shared" si="7"/>
        <v>0</v>
      </c>
      <c r="DS14" s="22">
        <f t="shared" si="7"/>
        <v>0</v>
      </c>
      <c r="DT14" s="22">
        <f t="shared" si="7"/>
        <v>0</v>
      </c>
      <c r="DU14" s="22">
        <f t="shared" si="7"/>
        <v>0</v>
      </c>
      <c r="DV14" s="22">
        <f t="shared" si="7"/>
        <v>0</v>
      </c>
      <c r="DW14" s="22">
        <f t="shared" si="7"/>
        <v>0</v>
      </c>
      <c r="DX14" s="22">
        <f t="shared" si="7"/>
        <v>0</v>
      </c>
      <c r="DY14" s="22">
        <f t="shared" si="7"/>
        <v>0</v>
      </c>
      <c r="DZ14" s="22">
        <f t="shared" si="7"/>
        <v>0</v>
      </c>
      <c r="EA14" s="22">
        <f t="shared" ref="EA14:GL14" si="8">SUM(EA15:EA19)</f>
        <v>0</v>
      </c>
      <c r="EB14" s="22">
        <f t="shared" si="8"/>
        <v>0</v>
      </c>
      <c r="EC14" s="22">
        <f t="shared" si="8"/>
        <v>0</v>
      </c>
      <c r="ED14" s="22">
        <f t="shared" si="8"/>
        <v>0</v>
      </c>
      <c r="EE14" s="22">
        <f t="shared" si="8"/>
        <v>0</v>
      </c>
      <c r="EF14" s="22">
        <f t="shared" si="8"/>
        <v>0</v>
      </c>
      <c r="EG14" s="22">
        <f t="shared" si="8"/>
        <v>0</v>
      </c>
      <c r="EH14" s="22">
        <f t="shared" si="8"/>
        <v>0</v>
      </c>
      <c r="EI14" s="22">
        <f t="shared" si="8"/>
        <v>0</v>
      </c>
      <c r="EJ14" s="22">
        <f t="shared" si="8"/>
        <v>0</v>
      </c>
      <c r="EK14" s="22">
        <f t="shared" si="8"/>
        <v>0</v>
      </c>
      <c r="EL14" s="22">
        <f t="shared" si="8"/>
        <v>0</v>
      </c>
      <c r="EM14" s="22">
        <f t="shared" si="8"/>
        <v>0</v>
      </c>
      <c r="EN14" s="22">
        <f t="shared" si="8"/>
        <v>0</v>
      </c>
      <c r="EO14" s="22">
        <f t="shared" si="8"/>
        <v>0</v>
      </c>
      <c r="EP14" s="22">
        <f t="shared" si="8"/>
        <v>0</v>
      </c>
      <c r="EQ14" s="22">
        <f t="shared" si="8"/>
        <v>0</v>
      </c>
      <c r="ER14" s="22">
        <f t="shared" si="8"/>
        <v>0</v>
      </c>
      <c r="ES14" s="22">
        <f t="shared" si="8"/>
        <v>0</v>
      </c>
      <c r="ET14" s="22">
        <f t="shared" si="8"/>
        <v>0</v>
      </c>
      <c r="EU14" s="22">
        <f t="shared" si="8"/>
        <v>0</v>
      </c>
      <c r="EV14" s="22">
        <f t="shared" si="8"/>
        <v>0</v>
      </c>
      <c r="EW14" s="22">
        <f t="shared" si="8"/>
        <v>0</v>
      </c>
      <c r="EX14" s="22">
        <f t="shared" si="8"/>
        <v>0</v>
      </c>
      <c r="EY14" s="22">
        <f t="shared" si="8"/>
        <v>0</v>
      </c>
      <c r="EZ14" s="22">
        <f t="shared" si="8"/>
        <v>0</v>
      </c>
      <c r="FA14" s="22">
        <f t="shared" si="8"/>
        <v>0</v>
      </c>
      <c r="FB14" s="22">
        <f t="shared" si="8"/>
        <v>0</v>
      </c>
      <c r="FC14" s="22">
        <f t="shared" si="8"/>
        <v>0</v>
      </c>
      <c r="FD14" s="22">
        <f t="shared" si="8"/>
        <v>0</v>
      </c>
      <c r="FE14" s="22">
        <f t="shared" si="8"/>
        <v>0</v>
      </c>
      <c r="FF14" s="22">
        <f t="shared" si="8"/>
        <v>0</v>
      </c>
      <c r="FG14" s="22">
        <f t="shared" si="8"/>
        <v>0</v>
      </c>
      <c r="FH14" s="22">
        <f t="shared" si="8"/>
        <v>0</v>
      </c>
      <c r="FI14" s="22">
        <f t="shared" si="8"/>
        <v>0</v>
      </c>
      <c r="FJ14" s="22">
        <f t="shared" si="8"/>
        <v>0</v>
      </c>
      <c r="FK14" s="22">
        <f t="shared" si="8"/>
        <v>0</v>
      </c>
      <c r="FL14" s="22">
        <f t="shared" si="8"/>
        <v>0</v>
      </c>
      <c r="FM14" s="22">
        <f t="shared" si="8"/>
        <v>0</v>
      </c>
      <c r="FN14" s="22">
        <f t="shared" si="8"/>
        <v>0</v>
      </c>
      <c r="FO14" s="22">
        <f t="shared" si="8"/>
        <v>0</v>
      </c>
      <c r="FP14" s="22">
        <f t="shared" si="8"/>
        <v>0</v>
      </c>
      <c r="FQ14" s="22">
        <f t="shared" si="8"/>
        <v>0</v>
      </c>
      <c r="FR14" s="22">
        <f t="shared" si="8"/>
        <v>0</v>
      </c>
      <c r="FS14" s="22">
        <f t="shared" si="8"/>
        <v>0</v>
      </c>
      <c r="FT14" s="22">
        <f t="shared" si="8"/>
        <v>0</v>
      </c>
      <c r="FU14" s="22">
        <f t="shared" si="8"/>
        <v>0</v>
      </c>
      <c r="FV14" s="22">
        <f t="shared" si="8"/>
        <v>0</v>
      </c>
      <c r="FW14" s="22">
        <f t="shared" si="8"/>
        <v>0</v>
      </c>
      <c r="FX14" s="22">
        <f t="shared" si="8"/>
        <v>0</v>
      </c>
      <c r="FY14" s="22">
        <f t="shared" si="8"/>
        <v>0</v>
      </c>
      <c r="FZ14" s="22">
        <f t="shared" si="8"/>
        <v>0</v>
      </c>
      <c r="GA14" s="22">
        <f t="shared" si="8"/>
        <v>0</v>
      </c>
      <c r="GB14" s="22">
        <f t="shared" si="8"/>
        <v>0</v>
      </c>
      <c r="GC14" s="22">
        <f t="shared" si="8"/>
        <v>0</v>
      </c>
      <c r="GD14" s="22">
        <f t="shared" si="8"/>
        <v>0</v>
      </c>
      <c r="GE14" s="22">
        <f t="shared" si="8"/>
        <v>0</v>
      </c>
      <c r="GF14" s="22">
        <f t="shared" si="8"/>
        <v>0</v>
      </c>
      <c r="GG14" s="22">
        <f t="shared" si="8"/>
        <v>0</v>
      </c>
      <c r="GH14" s="22">
        <f t="shared" si="8"/>
        <v>0</v>
      </c>
      <c r="GI14" s="22">
        <f t="shared" si="8"/>
        <v>0</v>
      </c>
      <c r="GJ14" s="22">
        <f t="shared" si="8"/>
        <v>0</v>
      </c>
      <c r="GK14" s="22">
        <f t="shared" si="8"/>
        <v>0</v>
      </c>
      <c r="GL14" s="22">
        <f t="shared" si="8"/>
        <v>0</v>
      </c>
      <c r="GM14" s="22">
        <f t="shared" ref="GM14:IV14" si="9">SUM(GM15:GM19)</f>
        <v>0</v>
      </c>
      <c r="GN14" s="22">
        <f t="shared" si="9"/>
        <v>0</v>
      </c>
      <c r="GO14" s="22">
        <f t="shared" si="9"/>
        <v>0</v>
      </c>
      <c r="GP14" s="22">
        <f t="shared" si="9"/>
        <v>0</v>
      </c>
      <c r="GQ14" s="22">
        <f t="shared" si="9"/>
        <v>0</v>
      </c>
      <c r="GR14" s="22">
        <f t="shared" si="9"/>
        <v>0</v>
      </c>
      <c r="GS14" s="22">
        <f t="shared" si="9"/>
        <v>0</v>
      </c>
      <c r="GT14" s="22">
        <f t="shared" si="9"/>
        <v>0</v>
      </c>
      <c r="GU14" s="22">
        <f t="shared" si="9"/>
        <v>0</v>
      </c>
      <c r="GV14" s="22">
        <f t="shared" si="9"/>
        <v>0</v>
      </c>
      <c r="GW14" s="22">
        <f t="shared" si="9"/>
        <v>0</v>
      </c>
      <c r="GX14" s="22">
        <f t="shared" si="9"/>
        <v>0</v>
      </c>
      <c r="GY14" s="22">
        <f t="shared" si="9"/>
        <v>0</v>
      </c>
      <c r="GZ14" s="22">
        <f t="shared" si="9"/>
        <v>0</v>
      </c>
      <c r="HA14" s="22">
        <f t="shared" si="9"/>
        <v>0</v>
      </c>
      <c r="HB14" s="22">
        <f t="shared" si="9"/>
        <v>0</v>
      </c>
      <c r="HC14" s="22">
        <f t="shared" si="9"/>
        <v>0</v>
      </c>
      <c r="HD14" s="22">
        <f t="shared" si="9"/>
        <v>0</v>
      </c>
      <c r="HE14" s="22">
        <f t="shared" si="9"/>
        <v>0</v>
      </c>
      <c r="HF14" s="22">
        <f t="shared" si="9"/>
        <v>0</v>
      </c>
      <c r="HG14" s="22">
        <f t="shared" si="9"/>
        <v>0</v>
      </c>
      <c r="HH14" s="22">
        <f t="shared" si="9"/>
        <v>0</v>
      </c>
      <c r="HI14" s="22">
        <f t="shared" si="9"/>
        <v>0</v>
      </c>
      <c r="HJ14" s="22">
        <f t="shared" si="9"/>
        <v>0</v>
      </c>
      <c r="HK14" s="22">
        <f t="shared" si="9"/>
        <v>0</v>
      </c>
      <c r="HL14" s="22">
        <f t="shared" si="9"/>
        <v>0</v>
      </c>
      <c r="HM14" s="22">
        <f t="shared" si="9"/>
        <v>0</v>
      </c>
      <c r="HN14" s="22">
        <f t="shared" si="9"/>
        <v>0</v>
      </c>
      <c r="HO14" s="22">
        <f t="shared" si="9"/>
        <v>0</v>
      </c>
      <c r="HP14" s="22">
        <f t="shared" si="9"/>
        <v>0</v>
      </c>
      <c r="HQ14" s="22">
        <f t="shared" si="9"/>
        <v>0</v>
      </c>
      <c r="HR14" s="22">
        <f t="shared" si="9"/>
        <v>0</v>
      </c>
      <c r="HS14" s="22">
        <f t="shared" si="9"/>
        <v>0</v>
      </c>
      <c r="HT14" s="22">
        <f t="shared" si="9"/>
        <v>0</v>
      </c>
      <c r="HU14" s="22">
        <f t="shared" si="9"/>
        <v>0</v>
      </c>
      <c r="HV14" s="22">
        <f t="shared" si="9"/>
        <v>0</v>
      </c>
      <c r="HW14" s="22">
        <f t="shared" si="9"/>
        <v>0</v>
      </c>
      <c r="HX14" s="22">
        <f t="shared" si="9"/>
        <v>0</v>
      </c>
      <c r="HY14" s="22">
        <f t="shared" si="9"/>
        <v>0</v>
      </c>
      <c r="HZ14" s="22">
        <f t="shared" si="9"/>
        <v>0</v>
      </c>
      <c r="IA14" s="22">
        <f t="shared" si="9"/>
        <v>0</v>
      </c>
      <c r="IB14" s="22">
        <f t="shared" si="9"/>
        <v>0</v>
      </c>
      <c r="IC14" s="22">
        <f t="shared" si="9"/>
        <v>0</v>
      </c>
      <c r="ID14" s="22">
        <f t="shared" si="9"/>
        <v>0</v>
      </c>
      <c r="IE14" s="22">
        <f t="shared" si="9"/>
        <v>0</v>
      </c>
      <c r="IF14" s="22">
        <f t="shared" si="9"/>
        <v>0</v>
      </c>
      <c r="IG14" s="22">
        <f t="shared" si="9"/>
        <v>0</v>
      </c>
      <c r="IH14" s="22">
        <f t="shared" si="9"/>
        <v>0</v>
      </c>
      <c r="II14" s="22">
        <f t="shared" si="9"/>
        <v>0</v>
      </c>
      <c r="IJ14" s="22">
        <f t="shared" si="9"/>
        <v>0</v>
      </c>
      <c r="IK14" s="22">
        <f t="shared" si="9"/>
        <v>0</v>
      </c>
      <c r="IL14" s="22">
        <f t="shared" si="9"/>
        <v>0</v>
      </c>
      <c r="IM14" s="22">
        <f t="shared" si="9"/>
        <v>0</v>
      </c>
      <c r="IN14" s="22">
        <f t="shared" si="9"/>
        <v>0</v>
      </c>
      <c r="IO14" s="22">
        <f t="shared" si="9"/>
        <v>0</v>
      </c>
      <c r="IP14" s="22">
        <f t="shared" si="9"/>
        <v>0</v>
      </c>
      <c r="IQ14" s="22">
        <f t="shared" si="9"/>
        <v>0</v>
      </c>
      <c r="IR14" s="22">
        <f t="shared" si="9"/>
        <v>0</v>
      </c>
      <c r="IS14" s="22">
        <f t="shared" si="9"/>
        <v>0</v>
      </c>
      <c r="IT14" s="22">
        <f t="shared" si="9"/>
        <v>0</v>
      </c>
      <c r="IU14" s="24">
        <f t="shared" si="9"/>
        <v>0</v>
      </c>
      <c r="IV14" s="24">
        <f t="shared" si="9"/>
        <v>0</v>
      </c>
    </row>
    <row r="15" spans="1:256" x14ac:dyDescent="0.25">
      <c r="A15" s="25" t="s">
        <v>20</v>
      </c>
      <c r="B15" s="22">
        <v>466450188.31</v>
      </c>
      <c r="C15" s="22">
        <v>0</v>
      </c>
      <c r="D15" s="22">
        <v>3843994.3800000004</v>
      </c>
      <c r="E15" s="22">
        <v>0</v>
      </c>
      <c r="F15" s="22">
        <f>+B15+C15-D15+E15</f>
        <v>462606193.93000001</v>
      </c>
      <c r="G15" s="22">
        <v>7488046.5600000005</v>
      </c>
      <c r="H15" s="22">
        <v>0</v>
      </c>
    </row>
    <row r="16" spans="1:256" x14ac:dyDescent="0.25">
      <c r="A16" s="25" t="s">
        <v>20</v>
      </c>
      <c r="B16" s="22">
        <v>153250396.22999999</v>
      </c>
      <c r="C16" s="22">
        <v>0</v>
      </c>
      <c r="D16" s="22">
        <v>1180185.98</v>
      </c>
      <c r="E16" s="22">
        <v>0</v>
      </c>
      <c r="F16" s="22">
        <f>+B16+C16-D16+E16</f>
        <v>152070210.25</v>
      </c>
      <c r="G16" s="22">
        <v>2468246.52</v>
      </c>
      <c r="H16" s="22">
        <v>0</v>
      </c>
    </row>
    <row r="17" spans="1:8" x14ac:dyDescent="0.25">
      <c r="A17" s="25" t="s">
        <v>20</v>
      </c>
      <c r="B17" s="22">
        <v>95889270.079999998</v>
      </c>
      <c r="C17" s="22">
        <v>0</v>
      </c>
      <c r="D17" s="22">
        <v>738446.19</v>
      </c>
      <c r="E17" s="22">
        <v>0</v>
      </c>
      <c r="F17" s="22">
        <f>+B17+C17-D17+E17</f>
        <v>95150823.890000001</v>
      </c>
      <c r="G17" s="22">
        <v>1544388.11</v>
      </c>
      <c r="H17" s="22">
        <v>0</v>
      </c>
    </row>
    <row r="18" spans="1:8" x14ac:dyDescent="0.25">
      <c r="A18" s="25" t="s">
        <v>21</v>
      </c>
      <c r="B18" s="22">
        <v>766535665.74000001</v>
      </c>
      <c r="C18" s="22">
        <v>0</v>
      </c>
      <c r="D18" s="22">
        <v>3056624.46</v>
      </c>
      <c r="E18" s="22">
        <v>0</v>
      </c>
      <c r="F18" s="22">
        <f>+B18+C18-D18+E18</f>
        <v>763479041.27999997</v>
      </c>
      <c r="G18" s="22">
        <v>12494911.580000002</v>
      </c>
      <c r="H18" s="22">
        <v>0</v>
      </c>
    </row>
    <row r="19" spans="1:8" x14ac:dyDescent="0.25">
      <c r="A19" s="25" t="s">
        <v>22</v>
      </c>
      <c r="B19" s="22">
        <v>774596247.55999994</v>
      </c>
      <c r="C19" s="22">
        <v>0</v>
      </c>
      <c r="D19" s="22">
        <v>2918406.69</v>
      </c>
      <c r="E19" s="22">
        <v>0</v>
      </c>
      <c r="F19" s="22">
        <f>+B19+C19-D19+E19</f>
        <v>771677840.86999989</v>
      </c>
      <c r="G19" s="22">
        <v>12189355.809999999</v>
      </c>
      <c r="H19" s="22">
        <v>0</v>
      </c>
    </row>
    <row r="20" spans="1:8" x14ac:dyDescent="0.25">
      <c r="A20" s="23" t="s">
        <v>23</v>
      </c>
      <c r="B20" s="22">
        <v>0</v>
      </c>
      <c r="C20" s="22">
        <v>0</v>
      </c>
      <c r="D20" s="22">
        <v>0</v>
      </c>
      <c r="E20" s="22">
        <v>0</v>
      </c>
      <c r="F20" s="22">
        <v>0</v>
      </c>
      <c r="G20" s="22">
        <v>0</v>
      </c>
      <c r="H20" s="22">
        <v>0</v>
      </c>
    </row>
    <row r="21" spans="1:8" x14ac:dyDescent="0.25">
      <c r="A21" s="23" t="s">
        <v>24</v>
      </c>
      <c r="B21" s="22">
        <v>0</v>
      </c>
      <c r="C21" s="22">
        <v>0</v>
      </c>
      <c r="D21" s="22">
        <v>0</v>
      </c>
      <c r="E21" s="22">
        <v>0</v>
      </c>
      <c r="F21" s="22">
        <v>0</v>
      </c>
      <c r="G21" s="22">
        <v>0</v>
      </c>
      <c r="H21" s="22">
        <v>0</v>
      </c>
    </row>
    <row r="22" spans="1:8" x14ac:dyDescent="0.25">
      <c r="A22" s="26"/>
      <c r="B22" s="27"/>
      <c r="C22" s="27"/>
      <c r="D22" s="27"/>
      <c r="E22" s="27"/>
      <c r="F22" s="27"/>
      <c r="G22" s="27"/>
      <c r="H22" s="27"/>
    </row>
    <row r="23" spans="1:8" x14ac:dyDescent="0.25">
      <c r="A23" s="28" t="s">
        <v>25</v>
      </c>
      <c r="B23" s="29">
        <v>214960373.36999989</v>
      </c>
      <c r="C23" s="30"/>
      <c r="D23" s="30"/>
      <c r="E23" s="30"/>
      <c r="F23" s="29">
        <v>261265838.97999999</v>
      </c>
      <c r="G23" s="30"/>
      <c r="H23" s="30"/>
    </row>
    <row r="24" spans="1:8" x14ac:dyDescent="0.25">
      <c r="A24" s="26"/>
      <c r="B24" s="27"/>
      <c r="C24" s="27"/>
      <c r="D24" s="27"/>
      <c r="E24" s="27"/>
      <c r="F24" s="27"/>
      <c r="G24" s="27"/>
      <c r="H24" s="27"/>
    </row>
    <row r="25" spans="1:8" x14ac:dyDescent="0.25">
      <c r="A25" s="19" t="s">
        <v>26</v>
      </c>
      <c r="B25" s="20">
        <f>B8+B23</f>
        <v>2471682141.29</v>
      </c>
      <c r="C25" s="20">
        <f t="shared" ref="C25:H25" si="10">C8+C23</f>
        <v>0</v>
      </c>
      <c r="D25" s="20">
        <f t="shared" si="10"/>
        <v>11737657.700000001</v>
      </c>
      <c r="E25" s="20">
        <f t="shared" si="10"/>
        <v>0</v>
      </c>
      <c r="F25" s="20">
        <f t="shared" si="10"/>
        <v>2506249949.1999998</v>
      </c>
      <c r="G25" s="20">
        <f t="shared" si="10"/>
        <v>36184948.579999998</v>
      </c>
      <c r="H25" s="20">
        <f t="shared" si="10"/>
        <v>0</v>
      </c>
    </row>
    <row r="26" spans="1:8" x14ac:dyDescent="0.25">
      <c r="A26" s="26"/>
      <c r="B26" s="31"/>
      <c r="C26" s="31"/>
      <c r="D26" s="31"/>
      <c r="E26" s="31"/>
      <c r="F26" s="31"/>
      <c r="G26" s="31"/>
      <c r="H26" s="31"/>
    </row>
    <row r="27" spans="1:8" ht="17.25" x14ac:dyDescent="0.25">
      <c r="A27" s="19" t="s">
        <v>27</v>
      </c>
      <c r="B27" s="20">
        <f>SUM(B28:DEUDA_CONT_FIN_01)</f>
        <v>0</v>
      </c>
      <c r="C27" s="20">
        <f>SUM(C28:DEUDA_CONT_FIN_02)</f>
        <v>0</v>
      </c>
      <c r="D27" s="20">
        <f>SUM(D28:DEUDA_CONT_FIN_03)</f>
        <v>0</v>
      </c>
      <c r="E27" s="20">
        <f>SUM(E28:DEUDA_CONT_FIN_04)</f>
        <v>0</v>
      </c>
      <c r="F27" s="20">
        <f>SUM(F28:DEUDA_CONT_FIN_05)</f>
        <v>0</v>
      </c>
      <c r="G27" s="20">
        <f>SUM(G28:DEUDA_CONT_FIN_06)</f>
        <v>0</v>
      </c>
      <c r="H27" s="20">
        <f>SUM(H28:DEUDA_CONT_FIN_07)</f>
        <v>0</v>
      </c>
    </row>
    <row r="28" spans="1:8" x14ac:dyDescent="0.25">
      <c r="A28" s="32" t="s">
        <v>28</v>
      </c>
      <c r="B28" s="22">
        <v>0</v>
      </c>
      <c r="C28" s="22">
        <v>0</v>
      </c>
      <c r="D28" s="22">
        <v>0</v>
      </c>
      <c r="E28" s="22">
        <v>0</v>
      </c>
      <c r="F28" s="22">
        <v>0</v>
      </c>
      <c r="G28" s="22">
        <v>0</v>
      </c>
      <c r="H28" s="22">
        <v>0</v>
      </c>
    </row>
    <row r="29" spans="1:8" x14ac:dyDescent="0.25">
      <c r="A29" s="32" t="s">
        <v>29</v>
      </c>
      <c r="B29" s="22">
        <v>0</v>
      </c>
      <c r="C29" s="22">
        <v>0</v>
      </c>
      <c r="D29" s="22">
        <v>0</v>
      </c>
      <c r="E29" s="22">
        <v>0</v>
      </c>
      <c r="F29" s="22">
        <v>0</v>
      </c>
      <c r="G29" s="22">
        <v>0</v>
      </c>
      <c r="H29" s="22">
        <v>0</v>
      </c>
    </row>
    <row r="30" spans="1:8" x14ac:dyDescent="0.25">
      <c r="A30" s="32" t="s">
        <v>30</v>
      </c>
      <c r="B30" s="22">
        <v>0</v>
      </c>
      <c r="C30" s="22">
        <v>0</v>
      </c>
      <c r="D30" s="22">
        <v>0</v>
      </c>
      <c r="E30" s="22">
        <v>0</v>
      </c>
      <c r="F30" s="22">
        <v>0</v>
      </c>
      <c r="G30" s="22">
        <v>0</v>
      </c>
      <c r="H30" s="22">
        <v>0</v>
      </c>
    </row>
    <row r="31" spans="1:8" x14ac:dyDescent="0.25">
      <c r="A31" s="33" t="s">
        <v>31</v>
      </c>
      <c r="B31" s="31"/>
      <c r="C31" s="31"/>
      <c r="D31" s="31"/>
      <c r="E31" s="31"/>
      <c r="F31" s="31"/>
      <c r="G31" s="31"/>
      <c r="H31" s="31"/>
    </row>
    <row r="32" spans="1:8" ht="17.25" x14ac:dyDescent="0.25">
      <c r="A32" s="19" t="s">
        <v>32</v>
      </c>
      <c r="B32" s="20">
        <f>SUM(B33:VALOR_INS_BCC_FIN_01)</f>
        <v>476222500</v>
      </c>
      <c r="C32" s="20">
        <f>SUM(C33:VALOR_INS_BCC_FIN_02)</f>
        <v>0</v>
      </c>
      <c r="D32" s="20">
        <f>SUM(D33:VALOR_INS_BCC_FIN_03)</f>
        <v>0</v>
      </c>
      <c r="E32" s="20">
        <f>SUM(E33:VALOR_INS_BCC_FIN_04)</f>
        <v>0</v>
      </c>
      <c r="F32" s="20">
        <f>SUM(F33:VALOR_INS_BCC_FIN_05)</f>
        <v>476222500</v>
      </c>
      <c r="G32" s="20">
        <f>SUM(G33:VALOR_INS_BCC_FIN_06)</f>
        <v>9751698.8100000005</v>
      </c>
      <c r="H32" s="20">
        <f>SUM(H33:zfds)</f>
        <v>0</v>
      </c>
    </row>
    <row r="33" spans="1:8" ht="17.25" x14ac:dyDescent="0.25">
      <c r="A33" s="32" t="s">
        <v>33</v>
      </c>
      <c r="B33" s="22">
        <v>83449015</v>
      </c>
      <c r="C33" s="22">
        <v>0</v>
      </c>
      <c r="D33" s="22">
        <v>0</v>
      </c>
      <c r="E33" s="22">
        <v>0</v>
      </c>
      <c r="F33" s="22">
        <v>83449015</v>
      </c>
      <c r="G33" s="22">
        <v>1790885.4</v>
      </c>
      <c r="H33" s="22">
        <v>0</v>
      </c>
    </row>
    <row r="34" spans="1:8" ht="17.25" x14ac:dyDescent="0.25">
      <c r="A34" s="32" t="s">
        <v>34</v>
      </c>
      <c r="B34" s="22">
        <v>208708907</v>
      </c>
      <c r="C34" s="22">
        <v>0</v>
      </c>
      <c r="D34" s="22">
        <v>0</v>
      </c>
      <c r="E34" s="22">
        <v>0</v>
      </c>
      <c r="F34" s="22">
        <v>208708907</v>
      </c>
      <c r="G34" s="22">
        <v>4171639.73</v>
      </c>
      <c r="H34" s="22">
        <v>0</v>
      </c>
    </row>
    <row r="35" spans="1:8" ht="17.25" x14ac:dyDescent="0.25">
      <c r="A35" s="32" t="s">
        <v>35</v>
      </c>
      <c r="B35" s="22">
        <v>72675017</v>
      </c>
      <c r="C35" s="22">
        <v>0</v>
      </c>
      <c r="D35" s="22">
        <v>0</v>
      </c>
      <c r="E35" s="22">
        <v>0</v>
      </c>
      <c r="F35" s="22">
        <v>72675017</v>
      </c>
      <c r="G35" s="22">
        <v>1531074.28</v>
      </c>
      <c r="H35" s="22">
        <v>0</v>
      </c>
    </row>
    <row r="36" spans="1:8" ht="17.25" x14ac:dyDescent="0.25">
      <c r="A36" s="32" t="s">
        <v>36</v>
      </c>
      <c r="B36" s="22">
        <v>6854706</v>
      </c>
      <c r="C36" s="22">
        <v>0</v>
      </c>
      <c r="D36" s="22">
        <v>0</v>
      </c>
      <c r="E36" s="22">
        <v>0</v>
      </c>
      <c r="F36" s="22">
        <v>6854706</v>
      </c>
      <c r="G36" s="22">
        <v>147188.04</v>
      </c>
      <c r="H36" s="22">
        <v>0</v>
      </c>
    </row>
    <row r="37" spans="1:8" ht="17.25" x14ac:dyDescent="0.25">
      <c r="A37" s="32" t="s">
        <v>37</v>
      </c>
      <c r="B37" s="22">
        <v>104534855</v>
      </c>
      <c r="C37" s="22">
        <v>0</v>
      </c>
      <c r="D37" s="22">
        <v>0</v>
      </c>
      <c r="E37" s="22"/>
      <c r="F37" s="22">
        <v>104534855</v>
      </c>
      <c r="G37" s="22">
        <v>2110911.36</v>
      </c>
      <c r="H37" s="22">
        <v>0</v>
      </c>
    </row>
    <row r="38" spans="1:8" x14ac:dyDescent="0.25">
      <c r="A38" s="34" t="s">
        <v>31</v>
      </c>
      <c r="B38" s="35"/>
      <c r="C38" s="36"/>
      <c r="D38" s="36"/>
      <c r="E38" s="36"/>
      <c r="F38" s="36"/>
      <c r="G38" s="36"/>
      <c r="H38" s="36"/>
    </row>
    <row r="39" spans="1:8" x14ac:dyDescent="0.25">
      <c r="A39" s="37"/>
      <c r="B39" s="38"/>
      <c r="C39" s="39"/>
      <c r="D39" s="39"/>
      <c r="E39" s="39"/>
      <c r="F39" s="39"/>
      <c r="G39" s="39"/>
      <c r="H39" s="39"/>
    </row>
    <row r="40" spans="1:8" x14ac:dyDescent="0.25">
      <c r="A40" s="40" t="s">
        <v>38</v>
      </c>
      <c r="B40" s="41"/>
      <c r="C40" s="41"/>
      <c r="D40" s="41"/>
      <c r="E40" s="41"/>
      <c r="F40" s="41"/>
      <c r="G40" s="41"/>
      <c r="H40" s="41"/>
    </row>
    <row r="41" spans="1:8" x14ac:dyDescent="0.25">
      <c r="A41" s="41"/>
      <c r="B41" s="41"/>
      <c r="C41" s="41"/>
      <c r="D41" s="41"/>
      <c r="E41" s="41"/>
      <c r="F41" s="41"/>
      <c r="G41" s="41"/>
      <c r="H41" s="41"/>
    </row>
    <row r="42" spans="1:8" x14ac:dyDescent="0.25">
      <c r="A42" s="41"/>
      <c r="B42" s="41"/>
      <c r="C42" s="41"/>
      <c r="D42" s="41"/>
      <c r="E42" s="41"/>
      <c r="F42" s="41"/>
      <c r="G42" s="41"/>
      <c r="H42" s="41"/>
    </row>
    <row r="43" spans="1:8" x14ac:dyDescent="0.25">
      <c r="A43" s="41"/>
      <c r="B43" s="41"/>
      <c r="C43" s="41"/>
      <c r="D43" s="41"/>
      <c r="E43" s="41"/>
      <c r="F43" s="41"/>
      <c r="G43" s="41"/>
      <c r="H43" s="41"/>
    </row>
    <row r="44" spans="1:8" x14ac:dyDescent="0.25">
      <c r="A44" s="41"/>
      <c r="B44" s="41"/>
      <c r="C44" s="41"/>
      <c r="D44" s="41"/>
      <c r="E44" s="41"/>
      <c r="F44" s="41"/>
      <c r="G44" s="41"/>
      <c r="H44" s="41"/>
    </row>
    <row r="45" spans="1:8" x14ac:dyDescent="0.25">
      <c r="A45" s="37"/>
      <c r="B45" s="38"/>
      <c r="C45" s="39"/>
      <c r="D45" s="39"/>
      <c r="E45" s="39"/>
      <c r="F45" s="39"/>
      <c r="G45" s="39"/>
      <c r="H45" s="39"/>
    </row>
    <row r="46" spans="1:8" ht="30" x14ac:dyDescent="0.25">
      <c r="A46" s="14" t="s">
        <v>39</v>
      </c>
      <c r="B46" s="42" t="s">
        <v>40</v>
      </c>
      <c r="C46" s="14" t="s">
        <v>41</v>
      </c>
      <c r="D46" s="14" t="s">
        <v>42</v>
      </c>
      <c r="E46" s="14" t="s">
        <v>43</v>
      </c>
      <c r="F46" s="16" t="s">
        <v>44</v>
      </c>
      <c r="G46" s="39"/>
      <c r="H46" s="39"/>
    </row>
    <row r="47" spans="1:8" x14ac:dyDescent="0.25">
      <c r="A47" s="26"/>
      <c r="B47" s="18"/>
      <c r="C47" s="17"/>
      <c r="D47" s="17"/>
      <c r="E47" s="17"/>
      <c r="F47" s="17"/>
      <c r="G47" s="39"/>
      <c r="H47" s="39"/>
    </row>
    <row r="48" spans="1:8" x14ac:dyDescent="0.25">
      <c r="A48" s="19" t="s">
        <v>45</v>
      </c>
      <c r="B48" s="20">
        <f>SUM(B49:OB_CORTO_PLAZO_FIN_01)</f>
        <v>0</v>
      </c>
      <c r="C48" s="20">
        <f>SUM(C49:fgsgfdfdfzxvzcvczv)</f>
        <v>0</v>
      </c>
      <c r="D48" s="20">
        <f>SUM(D49:OB_CORTO_PLAZO_FIN_03)</f>
        <v>0</v>
      </c>
      <c r="E48" s="20">
        <f>SUM(E49:gfhdhdgh)</f>
        <v>0</v>
      </c>
      <c r="F48" s="20">
        <f>SUM(F49:OB_CORTO_PLAZO_FIN_05)</f>
        <v>0</v>
      </c>
      <c r="G48" s="39"/>
      <c r="H48" s="39"/>
    </row>
    <row r="49" spans="1:8" x14ac:dyDescent="0.25">
      <c r="A49" s="32" t="s">
        <v>46</v>
      </c>
      <c r="B49" s="22">
        <v>0</v>
      </c>
      <c r="C49" s="22">
        <v>0</v>
      </c>
      <c r="D49" s="22">
        <v>0</v>
      </c>
      <c r="E49" s="22">
        <v>0</v>
      </c>
      <c r="F49" s="22">
        <v>0</v>
      </c>
      <c r="G49" s="43"/>
      <c r="H49" s="43"/>
    </row>
    <row r="50" spans="1:8" x14ac:dyDescent="0.25">
      <c r="A50" s="32" t="s">
        <v>47</v>
      </c>
      <c r="B50" s="22">
        <v>0</v>
      </c>
      <c r="C50" s="22">
        <v>0</v>
      </c>
      <c r="D50" s="22">
        <v>0</v>
      </c>
      <c r="E50" s="22">
        <v>0</v>
      </c>
      <c r="F50" s="22">
        <v>0</v>
      </c>
      <c r="G50" s="43"/>
      <c r="H50" s="43"/>
    </row>
    <row r="51" spans="1:8" x14ac:dyDescent="0.25">
      <c r="A51" s="32" t="s">
        <v>48</v>
      </c>
      <c r="B51" s="22">
        <v>0</v>
      </c>
      <c r="C51" s="22">
        <v>0</v>
      </c>
      <c r="D51" s="22">
        <v>0</v>
      </c>
      <c r="E51" s="22">
        <v>0</v>
      </c>
      <c r="F51" s="22">
        <v>0</v>
      </c>
      <c r="G51" s="43"/>
      <c r="H51" s="43"/>
    </row>
    <row r="52" spans="1:8" x14ac:dyDescent="0.25">
      <c r="A52" s="44" t="s">
        <v>31</v>
      </c>
      <c r="B52" s="35"/>
      <c r="C52" s="36"/>
      <c r="D52" s="36"/>
      <c r="E52" s="36"/>
      <c r="F52" s="36"/>
      <c r="G52" s="39"/>
      <c r="H52" s="39"/>
    </row>
    <row r="53" spans="1:8" x14ac:dyDescent="0.25">
      <c r="A53" s="39"/>
      <c r="B53" s="38"/>
      <c r="C53" s="39"/>
      <c r="D53" s="39"/>
      <c r="E53" s="39"/>
      <c r="F53" s="39"/>
      <c r="G53" s="39"/>
      <c r="H53" s="39"/>
    </row>
    <row r="54" spans="1:8" x14ac:dyDescent="0.2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8EDAC86D-A46B-4E57-9D6E-011E799B0113}"/>
    <dataValidation type="decimal" allowBlank="1" showInputMessage="1" showErrorMessage="1" sqref="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4 IY13:SR14 SU13:ACN14 ACQ13:AMJ14 AMM13:AWF14 AWI13:BGB14 BGE13:BPX14 BQA13:BZT14 BZW13:CJP14 CJS13:CTL14 CTO13:DDH14 DDK13:DND14 DNG13:DWZ14 DXC13:EGV14 EGY13:EQR14 EQU13:FAN14 FAQ13:FKJ14 FKM13:FUF14 FUI13:GEB14 GEE13:GNX14 GOA13:GXT14 GXW13:HHP14 HHS13:HRL14 HRO13:IBH14 IBK13:ILD14 ILG13:IUZ14 IVC13:JEV14 JEY13:JOR14 JOU13:JYN14 JYQ13:KIJ14 KIM13:KSF14 KSI13:LCB14 LCE13:LLX14 LMA13:LVT14 LVW13:MFP14 MFS13:MPL14 MPO13:MZH14 MZK13:NJD14 NJG13:NSZ14 NTC13:OCV14 OCY13:OMR14 OMU13:OWN14 OWQ13:PGJ14 PGM13:PQF14 PQI13:QAB14 QAE13:QJX14 QKA13:QTT14 QTW13:RDP14 RDS13:RNL14 RNO13:RXH14 RXK13:SHD14 SHG13:SQZ14 SRC13:TAV14 TAY13:TKR14 TKU13:TUN14 TUQ13:UEJ14 UEM13:UOF14 UOI13:UYB14 UYE13:VHX14 VIA13:VRT14 VRW13:WBP14 WBS13:WLL14 WLO13:WVH14 WVK13:XFD14 C65549:IV65550 IY65549:SR65550 SU65549:ACN65550 ACQ65549:AMJ65550 AMM65549:AWF65550 AWI65549:BGB65550 BGE65549:BPX65550 BQA65549:BZT65550 BZW65549:CJP65550 CJS65549:CTL65550 CTO65549:DDH65550 DDK65549:DND65550 DNG65549:DWZ65550 DXC65549:EGV65550 EGY65549:EQR65550 EQU65549:FAN65550 FAQ65549:FKJ65550 FKM65549:FUF65550 FUI65549:GEB65550 GEE65549:GNX65550 GOA65549:GXT65550 GXW65549:HHP65550 HHS65549:HRL65550 HRO65549:IBH65550 IBK65549:ILD65550 ILG65549:IUZ65550 IVC65549:JEV65550 JEY65549:JOR65550 JOU65549:JYN65550 JYQ65549:KIJ65550 KIM65549:KSF65550 KSI65549:LCB65550 LCE65549:LLX65550 LMA65549:LVT65550 LVW65549:MFP65550 MFS65549:MPL65550 MPO65549:MZH65550 MZK65549:NJD65550 NJG65549:NSZ65550 NTC65549:OCV65550 OCY65549:OMR65550 OMU65549:OWN65550 OWQ65549:PGJ65550 PGM65549:PQF65550 PQI65549:QAB65550 QAE65549:QJX65550 QKA65549:QTT65550 QTW65549:RDP65550 RDS65549:RNL65550 RNO65549:RXH65550 RXK65549:SHD65550 SHG65549:SQZ65550 SRC65549:TAV65550 TAY65549:TKR65550 TKU65549:TUN65550 TUQ65549:UEJ65550 UEM65549:UOF65550 UOI65549:UYB65550 UYE65549:VHX65550 VIA65549:VRT65550 VRW65549:WBP65550 WBS65549:WLL65550 WLO65549:WVH65550 WVK65549:XFD65550 C131085:IV131086 IY131085:SR131086 SU131085:ACN131086 ACQ131085:AMJ131086 AMM131085:AWF131086 AWI131085:BGB131086 BGE131085:BPX131086 BQA131085:BZT131086 BZW131085:CJP131086 CJS131085:CTL131086 CTO131085:DDH131086 DDK131085:DND131086 DNG131085:DWZ131086 DXC131085:EGV131086 EGY131085:EQR131086 EQU131085:FAN131086 FAQ131085:FKJ131086 FKM131085:FUF131086 FUI131085:GEB131086 GEE131085:GNX131086 GOA131085:GXT131086 GXW131085:HHP131086 HHS131085:HRL131086 HRO131085:IBH131086 IBK131085:ILD131086 ILG131085:IUZ131086 IVC131085:JEV131086 JEY131085:JOR131086 JOU131085:JYN131086 JYQ131085:KIJ131086 KIM131085:KSF131086 KSI131085:LCB131086 LCE131085:LLX131086 LMA131085:LVT131086 LVW131085:MFP131086 MFS131085:MPL131086 MPO131085:MZH131086 MZK131085:NJD131086 NJG131085:NSZ131086 NTC131085:OCV131086 OCY131085:OMR131086 OMU131085:OWN131086 OWQ131085:PGJ131086 PGM131085:PQF131086 PQI131085:QAB131086 QAE131085:QJX131086 QKA131085:QTT131086 QTW131085:RDP131086 RDS131085:RNL131086 RNO131085:RXH131086 RXK131085:SHD131086 SHG131085:SQZ131086 SRC131085:TAV131086 TAY131085:TKR131086 TKU131085:TUN131086 TUQ131085:UEJ131086 UEM131085:UOF131086 UOI131085:UYB131086 UYE131085:VHX131086 VIA131085:VRT131086 VRW131085:WBP131086 WBS131085:WLL131086 WLO131085:WVH131086 WVK131085:XFD131086 C196621:IV196622 IY196621:SR196622 SU196621:ACN196622 ACQ196621:AMJ196622 AMM196621:AWF196622 AWI196621:BGB196622 BGE196621:BPX196622 BQA196621:BZT196622 BZW196621:CJP196622 CJS196621:CTL196622 CTO196621:DDH196622 DDK196621:DND196622 DNG196621:DWZ196622 DXC196621:EGV196622 EGY196621:EQR196622 EQU196621:FAN196622 FAQ196621:FKJ196622 FKM196621:FUF196622 FUI196621:GEB196622 GEE196621:GNX196622 GOA196621:GXT196622 GXW196621:HHP196622 HHS196621:HRL196622 HRO196621:IBH196622 IBK196621:ILD196622 ILG196621:IUZ196622 IVC196621:JEV196622 JEY196621:JOR196622 JOU196621:JYN196622 JYQ196621:KIJ196622 KIM196621:KSF196622 KSI196621:LCB196622 LCE196621:LLX196622 LMA196621:LVT196622 LVW196621:MFP196622 MFS196621:MPL196622 MPO196621:MZH196622 MZK196621:NJD196622 NJG196621:NSZ196622 NTC196621:OCV196622 OCY196621:OMR196622 OMU196621:OWN196622 OWQ196621:PGJ196622 PGM196621:PQF196622 PQI196621:QAB196622 QAE196621:QJX196622 QKA196621:QTT196622 QTW196621:RDP196622 RDS196621:RNL196622 RNO196621:RXH196622 RXK196621:SHD196622 SHG196621:SQZ196622 SRC196621:TAV196622 TAY196621:TKR196622 TKU196621:TUN196622 TUQ196621:UEJ196622 UEM196621:UOF196622 UOI196621:UYB196622 UYE196621:VHX196622 VIA196621:VRT196622 VRW196621:WBP196622 WBS196621:WLL196622 WLO196621:WVH196622 WVK196621:XFD196622 C262157:IV262158 IY262157:SR262158 SU262157:ACN262158 ACQ262157:AMJ262158 AMM262157:AWF262158 AWI262157:BGB262158 BGE262157:BPX262158 BQA262157:BZT262158 BZW262157:CJP262158 CJS262157:CTL262158 CTO262157:DDH262158 DDK262157:DND262158 DNG262157:DWZ262158 DXC262157:EGV262158 EGY262157:EQR262158 EQU262157:FAN262158 FAQ262157:FKJ262158 FKM262157:FUF262158 FUI262157:GEB262158 GEE262157:GNX262158 GOA262157:GXT262158 GXW262157:HHP262158 HHS262157:HRL262158 HRO262157:IBH262158 IBK262157:ILD262158 ILG262157:IUZ262158 IVC262157:JEV262158 JEY262157:JOR262158 JOU262157:JYN262158 JYQ262157:KIJ262158 KIM262157:KSF262158 KSI262157:LCB262158 LCE262157:LLX262158 LMA262157:LVT262158 LVW262157:MFP262158 MFS262157:MPL262158 MPO262157:MZH262158 MZK262157:NJD262158 NJG262157:NSZ262158 NTC262157:OCV262158 OCY262157:OMR262158 OMU262157:OWN262158 OWQ262157:PGJ262158 PGM262157:PQF262158 PQI262157:QAB262158 QAE262157:QJX262158 QKA262157:QTT262158 QTW262157:RDP262158 RDS262157:RNL262158 RNO262157:RXH262158 RXK262157:SHD262158 SHG262157:SQZ262158 SRC262157:TAV262158 TAY262157:TKR262158 TKU262157:TUN262158 TUQ262157:UEJ262158 UEM262157:UOF262158 UOI262157:UYB262158 UYE262157:VHX262158 VIA262157:VRT262158 VRW262157:WBP262158 WBS262157:WLL262158 WLO262157:WVH262158 WVK262157:XFD262158 C327693:IV327694 IY327693:SR327694 SU327693:ACN327694 ACQ327693:AMJ327694 AMM327693:AWF327694 AWI327693:BGB327694 BGE327693:BPX327694 BQA327693:BZT327694 BZW327693:CJP327694 CJS327693:CTL327694 CTO327693:DDH327694 DDK327693:DND327694 DNG327693:DWZ327694 DXC327693:EGV327694 EGY327693:EQR327694 EQU327693:FAN327694 FAQ327693:FKJ327694 FKM327693:FUF327694 FUI327693:GEB327694 GEE327693:GNX327694 GOA327693:GXT327694 GXW327693:HHP327694 HHS327693:HRL327694 HRO327693:IBH327694 IBK327693:ILD327694 ILG327693:IUZ327694 IVC327693:JEV327694 JEY327693:JOR327694 JOU327693:JYN327694 JYQ327693:KIJ327694 KIM327693:KSF327694 KSI327693:LCB327694 LCE327693:LLX327694 LMA327693:LVT327694 LVW327693:MFP327694 MFS327693:MPL327694 MPO327693:MZH327694 MZK327693:NJD327694 NJG327693:NSZ327694 NTC327693:OCV327694 OCY327693:OMR327694 OMU327693:OWN327694 OWQ327693:PGJ327694 PGM327693:PQF327694 PQI327693:QAB327694 QAE327693:QJX327694 QKA327693:QTT327694 QTW327693:RDP327694 RDS327693:RNL327694 RNO327693:RXH327694 RXK327693:SHD327694 SHG327693:SQZ327694 SRC327693:TAV327694 TAY327693:TKR327694 TKU327693:TUN327694 TUQ327693:UEJ327694 UEM327693:UOF327694 UOI327693:UYB327694 UYE327693:VHX327694 VIA327693:VRT327694 VRW327693:WBP327694 WBS327693:WLL327694 WLO327693:WVH327694 WVK327693:XFD327694 C393229:IV393230 IY393229:SR393230 SU393229:ACN393230 ACQ393229:AMJ393230 AMM393229:AWF393230 AWI393229:BGB393230 BGE393229:BPX393230 BQA393229:BZT393230 BZW393229:CJP393230 CJS393229:CTL393230 CTO393229:DDH393230 DDK393229:DND393230 DNG393229:DWZ393230 DXC393229:EGV393230 EGY393229:EQR393230 EQU393229:FAN393230 FAQ393229:FKJ393230 FKM393229:FUF393230 FUI393229:GEB393230 GEE393229:GNX393230 GOA393229:GXT393230 GXW393229:HHP393230 HHS393229:HRL393230 HRO393229:IBH393230 IBK393229:ILD393230 ILG393229:IUZ393230 IVC393229:JEV393230 JEY393229:JOR393230 JOU393229:JYN393230 JYQ393229:KIJ393230 KIM393229:KSF393230 KSI393229:LCB393230 LCE393229:LLX393230 LMA393229:LVT393230 LVW393229:MFP393230 MFS393229:MPL393230 MPO393229:MZH393230 MZK393229:NJD393230 NJG393229:NSZ393230 NTC393229:OCV393230 OCY393229:OMR393230 OMU393229:OWN393230 OWQ393229:PGJ393230 PGM393229:PQF393230 PQI393229:QAB393230 QAE393229:QJX393230 QKA393229:QTT393230 QTW393229:RDP393230 RDS393229:RNL393230 RNO393229:RXH393230 RXK393229:SHD393230 SHG393229:SQZ393230 SRC393229:TAV393230 TAY393229:TKR393230 TKU393229:TUN393230 TUQ393229:UEJ393230 UEM393229:UOF393230 UOI393229:UYB393230 UYE393229:VHX393230 VIA393229:VRT393230 VRW393229:WBP393230 WBS393229:WLL393230 WLO393229:WVH393230 WVK393229:XFD393230 C458765:IV458766 IY458765:SR458766 SU458765:ACN458766 ACQ458765:AMJ458766 AMM458765:AWF458766 AWI458765:BGB458766 BGE458765:BPX458766 BQA458765:BZT458766 BZW458765:CJP458766 CJS458765:CTL458766 CTO458765:DDH458766 DDK458765:DND458766 DNG458765:DWZ458766 DXC458765:EGV458766 EGY458765:EQR458766 EQU458765:FAN458766 FAQ458765:FKJ458766 FKM458765:FUF458766 FUI458765:GEB458766 GEE458765:GNX458766 GOA458765:GXT458766 GXW458765:HHP458766 HHS458765:HRL458766 HRO458765:IBH458766 IBK458765:ILD458766 ILG458765:IUZ458766 IVC458765:JEV458766 JEY458765:JOR458766 JOU458765:JYN458766 JYQ458765:KIJ458766 KIM458765:KSF458766 KSI458765:LCB458766 LCE458765:LLX458766 LMA458765:LVT458766 LVW458765:MFP458766 MFS458765:MPL458766 MPO458765:MZH458766 MZK458765:NJD458766 NJG458765:NSZ458766 NTC458765:OCV458766 OCY458765:OMR458766 OMU458765:OWN458766 OWQ458765:PGJ458766 PGM458765:PQF458766 PQI458765:QAB458766 QAE458765:QJX458766 QKA458765:QTT458766 QTW458765:RDP458766 RDS458765:RNL458766 RNO458765:RXH458766 RXK458765:SHD458766 SHG458765:SQZ458766 SRC458765:TAV458766 TAY458765:TKR458766 TKU458765:TUN458766 TUQ458765:UEJ458766 UEM458765:UOF458766 UOI458765:UYB458766 UYE458765:VHX458766 VIA458765:VRT458766 VRW458765:WBP458766 WBS458765:WLL458766 WLO458765:WVH458766 WVK458765:XFD458766 C524301:IV524302 IY524301:SR524302 SU524301:ACN524302 ACQ524301:AMJ524302 AMM524301:AWF524302 AWI524301:BGB524302 BGE524301:BPX524302 BQA524301:BZT524302 BZW524301:CJP524302 CJS524301:CTL524302 CTO524301:DDH524302 DDK524301:DND524302 DNG524301:DWZ524302 DXC524301:EGV524302 EGY524301:EQR524302 EQU524301:FAN524302 FAQ524301:FKJ524302 FKM524301:FUF524302 FUI524301:GEB524302 GEE524301:GNX524302 GOA524301:GXT524302 GXW524301:HHP524302 HHS524301:HRL524302 HRO524301:IBH524302 IBK524301:ILD524302 ILG524301:IUZ524302 IVC524301:JEV524302 JEY524301:JOR524302 JOU524301:JYN524302 JYQ524301:KIJ524302 KIM524301:KSF524302 KSI524301:LCB524302 LCE524301:LLX524302 LMA524301:LVT524302 LVW524301:MFP524302 MFS524301:MPL524302 MPO524301:MZH524302 MZK524301:NJD524302 NJG524301:NSZ524302 NTC524301:OCV524302 OCY524301:OMR524302 OMU524301:OWN524302 OWQ524301:PGJ524302 PGM524301:PQF524302 PQI524301:QAB524302 QAE524301:QJX524302 QKA524301:QTT524302 QTW524301:RDP524302 RDS524301:RNL524302 RNO524301:RXH524302 RXK524301:SHD524302 SHG524301:SQZ524302 SRC524301:TAV524302 TAY524301:TKR524302 TKU524301:TUN524302 TUQ524301:UEJ524302 UEM524301:UOF524302 UOI524301:UYB524302 UYE524301:VHX524302 VIA524301:VRT524302 VRW524301:WBP524302 WBS524301:WLL524302 WLO524301:WVH524302 WVK524301:XFD524302 C589837:IV589838 IY589837:SR589838 SU589837:ACN589838 ACQ589837:AMJ589838 AMM589837:AWF589838 AWI589837:BGB589838 BGE589837:BPX589838 BQA589837:BZT589838 BZW589837:CJP589838 CJS589837:CTL589838 CTO589837:DDH589838 DDK589837:DND589838 DNG589837:DWZ589838 DXC589837:EGV589838 EGY589837:EQR589838 EQU589837:FAN589838 FAQ589837:FKJ589838 FKM589837:FUF589838 FUI589837:GEB589838 GEE589837:GNX589838 GOA589837:GXT589838 GXW589837:HHP589838 HHS589837:HRL589838 HRO589837:IBH589838 IBK589837:ILD589838 ILG589837:IUZ589838 IVC589837:JEV589838 JEY589837:JOR589838 JOU589837:JYN589838 JYQ589837:KIJ589838 KIM589837:KSF589838 KSI589837:LCB589838 LCE589837:LLX589838 LMA589837:LVT589838 LVW589837:MFP589838 MFS589837:MPL589838 MPO589837:MZH589838 MZK589837:NJD589838 NJG589837:NSZ589838 NTC589837:OCV589838 OCY589837:OMR589838 OMU589837:OWN589838 OWQ589837:PGJ589838 PGM589837:PQF589838 PQI589837:QAB589838 QAE589837:QJX589838 QKA589837:QTT589838 QTW589837:RDP589838 RDS589837:RNL589838 RNO589837:RXH589838 RXK589837:SHD589838 SHG589837:SQZ589838 SRC589837:TAV589838 TAY589837:TKR589838 TKU589837:TUN589838 TUQ589837:UEJ589838 UEM589837:UOF589838 UOI589837:UYB589838 UYE589837:VHX589838 VIA589837:VRT589838 VRW589837:WBP589838 WBS589837:WLL589838 WLO589837:WVH589838 WVK589837:XFD589838 C655373:IV655374 IY655373:SR655374 SU655373:ACN655374 ACQ655373:AMJ655374 AMM655373:AWF655374 AWI655373:BGB655374 BGE655373:BPX655374 BQA655373:BZT655374 BZW655373:CJP655374 CJS655373:CTL655374 CTO655373:DDH655374 DDK655373:DND655374 DNG655373:DWZ655374 DXC655373:EGV655374 EGY655373:EQR655374 EQU655373:FAN655374 FAQ655373:FKJ655374 FKM655373:FUF655374 FUI655373:GEB655374 GEE655373:GNX655374 GOA655373:GXT655374 GXW655373:HHP655374 HHS655373:HRL655374 HRO655373:IBH655374 IBK655373:ILD655374 ILG655373:IUZ655374 IVC655373:JEV655374 JEY655373:JOR655374 JOU655373:JYN655374 JYQ655373:KIJ655374 KIM655373:KSF655374 KSI655373:LCB655374 LCE655373:LLX655374 LMA655373:LVT655374 LVW655373:MFP655374 MFS655373:MPL655374 MPO655373:MZH655374 MZK655373:NJD655374 NJG655373:NSZ655374 NTC655373:OCV655374 OCY655373:OMR655374 OMU655373:OWN655374 OWQ655373:PGJ655374 PGM655373:PQF655374 PQI655373:QAB655374 QAE655373:QJX655374 QKA655373:QTT655374 QTW655373:RDP655374 RDS655373:RNL655374 RNO655373:RXH655374 RXK655373:SHD655374 SHG655373:SQZ655374 SRC655373:TAV655374 TAY655373:TKR655374 TKU655373:TUN655374 TUQ655373:UEJ655374 UEM655373:UOF655374 UOI655373:UYB655374 UYE655373:VHX655374 VIA655373:VRT655374 VRW655373:WBP655374 WBS655373:WLL655374 WLO655373:WVH655374 WVK655373:XFD655374 C720909:IV720910 IY720909:SR720910 SU720909:ACN720910 ACQ720909:AMJ720910 AMM720909:AWF720910 AWI720909:BGB720910 BGE720909:BPX720910 BQA720909:BZT720910 BZW720909:CJP720910 CJS720909:CTL720910 CTO720909:DDH720910 DDK720909:DND720910 DNG720909:DWZ720910 DXC720909:EGV720910 EGY720909:EQR720910 EQU720909:FAN720910 FAQ720909:FKJ720910 FKM720909:FUF720910 FUI720909:GEB720910 GEE720909:GNX720910 GOA720909:GXT720910 GXW720909:HHP720910 HHS720909:HRL720910 HRO720909:IBH720910 IBK720909:ILD720910 ILG720909:IUZ720910 IVC720909:JEV720910 JEY720909:JOR720910 JOU720909:JYN720910 JYQ720909:KIJ720910 KIM720909:KSF720910 KSI720909:LCB720910 LCE720909:LLX720910 LMA720909:LVT720910 LVW720909:MFP720910 MFS720909:MPL720910 MPO720909:MZH720910 MZK720909:NJD720910 NJG720909:NSZ720910 NTC720909:OCV720910 OCY720909:OMR720910 OMU720909:OWN720910 OWQ720909:PGJ720910 PGM720909:PQF720910 PQI720909:QAB720910 QAE720909:QJX720910 QKA720909:QTT720910 QTW720909:RDP720910 RDS720909:RNL720910 RNO720909:RXH720910 RXK720909:SHD720910 SHG720909:SQZ720910 SRC720909:TAV720910 TAY720909:TKR720910 TKU720909:TUN720910 TUQ720909:UEJ720910 UEM720909:UOF720910 UOI720909:UYB720910 UYE720909:VHX720910 VIA720909:VRT720910 VRW720909:WBP720910 WBS720909:WLL720910 WLO720909:WVH720910 WVK720909:XFD720910 C786445:IV786446 IY786445:SR786446 SU786445:ACN786446 ACQ786445:AMJ786446 AMM786445:AWF786446 AWI786445:BGB786446 BGE786445:BPX786446 BQA786445:BZT786446 BZW786445:CJP786446 CJS786445:CTL786446 CTO786445:DDH786446 DDK786445:DND786446 DNG786445:DWZ786446 DXC786445:EGV786446 EGY786445:EQR786446 EQU786445:FAN786446 FAQ786445:FKJ786446 FKM786445:FUF786446 FUI786445:GEB786446 GEE786445:GNX786446 GOA786445:GXT786446 GXW786445:HHP786446 HHS786445:HRL786446 HRO786445:IBH786446 IBK786445:ILD786446 ILG786445:IUZ786446 IVC786445:JEV786446 JEY786445:JOR786446 JOU786445:JYN786446 JYQ786445:KIJ786446 KIM786445:KSF786446 KSI786445:LCB786446 LCE786445:LLX786446 LMA786445:LVT786446 LVW786445:MFP786446 MFS786445:MPL786446 MPO786445:MZH786446 MZK786445:NJD786446 NJG786445:NSZ786446 NTC786445:OCV786446 OCY786445:OMR786446 OMU786445:OWN786446 OWQ786445:PGJ786446 PGM786445:PQF786446 PQI786445:QAB786446 QAE786445:QJX786446 QKA786445:QTT786446 QTW786445:RDP786446 RDS786445:RNL786446 RNO786445:RXH786446 RXK786445:SHD786446 SHG786445:SQZ786446 SRC786445:TAV786446 TAY786445:TKR786446 TKU786445:TUN786446 TUQ786445:UEJ786446 UEM786445:UOF786446 UOI786445:UYB786446 UYE786445:VHX786446 VIA786445:VRT786446 VRW786445:WBP786446 WBS786445:WLL786446 WLO786445:WVH786446 WVK786445:XFD786446 C851981:IV851982 IY851981:SR851982 SU851981:ACN851982 ACQ851981:AMJ851982 AMM851981:AWF851982 AWI851981:BGB851982 BGE851981:BPX851982 BQA851981:BZT851982 BZW851981:CJP851982 CJS851981:CTL851982 CTO851981:DDH851982 DDK851981:DND851982 DNG851981:DWZ851982 DXC851981:EGV851982 EGY851981:EQR851982 EQU851981:FAN851982 FAQ851981:FKJ851982 FKM851981:FUF851982 FUI851981:GEB851982 GEE851981:GNX851982 GOA851981:GXT851982 GXW851981:HHP851982 HHS851981:HRL851982 HRO851981:IBH851982 IBK851981:ILD851982 ILG851981:IUZ851982 IVC851981:JEV851982 JEY851981:JOR851982 JOU851981:JYN851982 JYQ851981:KIJ851982 KIM851981:KSF851982 KSI851981:LCB851982 LCE851981:LLX851982 LMA851981:LVT851982 LVW851981:MFP851982 MFS851981:MPL851982 MPO851981:MZH851982 MZK851981:NJD851982 NJG851981:NSZ851982 NTC851981:OCV851982 OCY851981:OMR851982 OMU851981:OWN851982 OWQ851981:PGJ851982 PGM851981:PQF851982 PQI851981:QAB851982 QAE851981:QJX851982 QKA851981:QTT851982 QTW851981:RDP851982 RDS851981:RNL851982 RNO851981:RXH851982 RXK851981:SHD851982 SHG851981:SQZ851982 SRC851981:TAV851982 TAY851981:TKR851982 TKU851981:TUN851982 TUQ851981:UEJ851982 UEM851981:UOF851982 UOI851981:UYB851982 UYE851981:VHX851982 VIA851981:VRT851982 VRW851981:WBP851982 WBS851981:WLL851982 WLO851981:WVH851982 WVK851981:XFD851982 C917517:IV917518 IY917517:SR917518 SU917517:ACN917518 ACQ917517:AMJ917518 AMM917517:AWF917518 AWI917517:BGB917518 BGE917517:BPX917518 BQA917517:BZT917518 BZW917517:CJP917518 CJS917517:CTL917518 CTO917517:DDH917518 DDK917517:DND917518 DNG917517:DWZ917518 DXC917517:EGV917518 EGY917517:EQR917518 EQU917517:FAN917518 FAQ917517:FKJ917518 FKM917517:FUF917518 FUI917517:GEB917518 GEE917517:GNX917518 GOA917517:GXT917518 GXW917517:HHP917518 HHS917517:HRL917518 HRO917517:IBH917518 IBK917517:ILD917518 ILG917517:IUZ917518 IVC917517:JEV917518 JEY917517:JOR917518 JOU917517:JYN917518 JYQ917517:KIJ917518 KIM917517:KSF917518 KSI917517:LCB917518 LCE917517:LLX917518 LMA917517:LVT917518 LVW917517:MFP917518 MFS917517:MPL917518 MPO917517:MZH917518 MZK917517:NJD917518 NJG917517:NSZ917518 NTC917517:OCV917518 OCY917517:OMR917518 OMU917517:OWN917518 OWQ917517:PGJ917518 PGM917517:PQF917518 PQI917517:QAB917518 QAE917517:QJX917518 QKA917517:QTT917518 QTW917517:RDP917518 RDS917517:RNL917518 RNO917517:RXH917518 RXK917517:SHD917518 SHG917517:SQZ917518 SRC917517:TAV917518 TAY917517:TKR917518 TKU917517:TUN917518 TUQ917517:UEJ917518 UEM917517:UOF917518 UOI917517:UYB917518 UYE917517:VHX917518 VIA917517:VRT917518 VRW917517:WBP917518 WBS917517:WLL917518 WLO917517:WVH917518 WVK917517:XFD917518 C983053:IV983054 IY983053:SR983054 SU983053:ACN983054 ACQ983053:AMJ983054 AMM983053:AWF983054 AWI983053:BGB983054 BGE983053:BPX983054 BQA983053:BZT983054 BZW983053:CJP983054 CJS983053:CTL983054 CTO983053:DDH983054 DDK983053:DND983054 DNG983053:DWZ983054 DXC983053:EGV983054 EGY983053:EQR983054 EQU983053:FAN983054 FAQ983053:FKJ983054 FKM983053:FUF983054 FUI983053:GEB983054 GEE983053:GNX983054 GOA983053:GXT983054 GXW983053:HHP983054 HHS983053:HRL983054 HRO983053:IBH983054 IBK983053:ILD983054 ILG983053:IUZ983054 IVC983053:JEV983054 JEY983053:JOR983054 JOU983053:JYN983054 JYQ983053:KIJ983054 KIM983053:KSF983054 KSI983053:LCB983054 LCE983053:LLX983054 LMA983053:LVT983054 LVW983053:MFP983054 MFS983053:MPL983054 MPO983053:MZH983054 MZK983053:NJD983054 NJG983053:NSZ983054 NTC983053:OCV983054 OCY983053:OMR983054 OMU983053:OWN983054 OWQ983053:PGJ983054 PGM983053:PQF983054 PQI983053:QAB983054 QAE983053:QJX983054 QKA983053:QTT983054 QTW983053:RDP983054 RDS983053:RNL983054 RNO983053:RXH983054 RXK983053:SHD983054 SHG983053:SQZ983054 SRC983053:TAV983054 TAY983053:TKR983054 TKU983053:TUN983054 TUQ983053:UEJ983054 UEM983053:UOF983054 UOI983053:UYB983054 UYE983053:VHX983054 VIA983053:VRT983054 VRW983053:WBP983054 WBS983053:WLL983054 WLO983053:WVH983054 WVK983053:XFD983054 C15:H37 IY15:JD37 SU15:SZ37 ACQ15:ACV37 AMM15:AMR37 AWI15:AWN37 BGE15:BGJ37 BQA15:BQF37 BZW15:CAB37 CJS15:CJX37 CTO15:CTT37 DDK15:DDP37 DNG15:DNL37 DXC15:DXH37 EGY15:EHD37 EQU15:EQZ37 FAQ15:FAV37 FKM15:FKR37 FUI15:FUN37 GEE15:GEJ37 GOA15:GOF37 GXW15:GYB37 HHS15:HHX37 HRO15:HRT37 IBK15:IBP37 ILG15:ILL37 IVC15:IVH37 JEY15:JFD37 JOU15:JOZ37 JYQ15:JYV37 KIM15:KIR37 KSI15:KSN37 LCE15:LCJ37 LMA15:LMF37 LVW15:LWB37 MFS15:MFX37 MPO15:MPT37 MZK15:MZP37 NJG15:NJL37 NTC15:NTH37 OCY15:ODD37 OMU15:OMZ37 OWQ15:OWV37 PGM15:PGR37 PQI15:PQN37 QAE15:QAJ37 QKA15:QKF37 QTW15:QUB37 RDS15:RDX37 RNO15:RNT37 RXK15:RXP37 SHG15:SHL37 SRC15:SRH37 TAY15:TBD37 TKU15:TKZ37 TUQ15:TUV37 UEM15:UER37 UOI15:UON37 UYE15:UYJ37 VIA15:VIF37 VRW15:VSB37 WBS15:WBX37 WLO15:WLT37 WVK15:WVP37 C65551:H65573 IY65551:JD65573 SU65551:SZ65573 ACQ65551:ACV65573 AMM65551:AMR65573 AWI65551:AWN65573 BGE65551:BGJ65573 BQA65551:BQF65573 BZW65551:CAB65573 CJS65551:CJX65573 CTO65551:CTT65573 DDK65551:DDP65573 DNG65551:DNL65573 DXC65551:DXH65573 EGY65551:EHD65573 EQU65551:EQZ65573 FAQ65551:FAV65573 FKM65551:FKR65573 FUI65551:FUN65573 GEE65551:GEJ65573 GOA65551:GOF65573 GXW65551:GYB65573 HHS65551:HHX65573 HRO65551:HRT65573 IBK65551:IBP65573 ILG65551:ILL65573 IVC65551:IVH65573 JEY65551:JFD65573 JOU65551:JOZ65573 JYQ65551:JYV65573 KIM65551:KIR65573 KSI65551:KSN65573 LCE65551:LCJ65573 LMA65551:LMF65573 LVW65551:LWB65573 MFS65551:MFX65573 MPO65551:MPT65573 MZK65551:MZP65573 NJG65551:NJL65573 NTC65551:NTH65573 OCY65551:ODD65573 OMU65551:OMZ65573 OWQ65551:OWV65573 PGM65551:PGR65573 PQI65551:PQN65573 QAE65551:QAJ65573 QKA65551:QKF65573 QTW65551:QUB65573 RDS65551:RDX65573 RNO65551:RNT65573 RXK65551:RXP65573 SHG65551:SHL65573 SRC65551:SRH65573 TAY65551:TBD65573 TKU65551:TKZ65573 TUQ65551:TUV65573 UEM65551:UER65573 UOI65551:UON65573 UYE65551:UYJ65573 VIA65551:VIF65573 VRW65551:VSB65573 WBS65551:WBX65573 WLO65551:WLT65573 WVK65551:WVP65573 C131087:H131109 IY131087:JD131109 SU131087:SZ131109 ACQ131087:ACV131109 AMM131087:AMR131109 AWI131087:AWN131109 BGE131087:BGJ131109 BQA131087:BQF131109 BZW131087:CAB131109 CJS131087:CJX131109 CTO131087:CTT131109 DDK131087:DDP131109 DNG131087:DNL131109 DXC131087:DXH131109 EGY131087:EHD131109 EQU131087:EQZ131109 FAQ131087:FAV131109 FKM131087:FKR131109 FUI131087:FUN131109 GEE131087:GEJ131109 GOA131087:GOF131109 GXW131087:GYB131109 HHS131087:HHX131109 HRO131087:HRT131109 IBK131087:IBP131109 ILG131087:ILL131109 IVC131087:IVH131109 JEY131087:JFD131109 JOU131087:JOZ131109 JYQ131087:JYV131109 KIM131087:KIR131109 KSI131087:KSN131109 LCE131087:LCJ131109 LMA131087:LMF131109 LVW131087:LWB131109 MFS131087:MFX131109 MPO131087:MPT131109 MZK131087:MZP131109 NJG131087:NJL131109 NTC131087:NTH131109 OCY131087:ODD131109 OMU131087:OMZ131109 OWQ131087:OWV131109 PGM131087:PGR131109 PQI131087:PQN131109 QAE131087:QAJ131109 QKA131087:QKF131109 QTW131087:QUB131109 RDS131087:RDX131109 RNO131087:RNT131109 RXK131087:RXP131109 SHG131087:SHL131109 SRC131087:SRH131109 TAY131087:TBD131109 TKU131087:TKZ131109 TUQ131087:TUV131109 UEM131087:UER131109 UOI131087:UON131109 UYE131087:UYJ131109 VIA131087:VIF131109 VRW131087:VSB131109 WBS131087:WBX131109 WLO131087:WLT131109 WVK131087:WVP131109 C196623:H196645 IY196623:JD196645 SU196623:SZ196645 ACQ196623:ACV196645 AMM196623:AMR196645 AWI196623:AWN196645 BGE196623:BGJ196645 BQA196623:BQF196645 BZW196623:CAB196645 CJS196623:CJX196645 CTO196623:CTT196645 DDK196623:DDP196645 DNG196623:DNL196645 DXC196623:DXH196645 EGY196623:EHD196645 EQU196623:EQZ196645 FAQ196623:FAV196645 FKM196623:FKR196645 FUI196623:FUN196645 GEE196623:GEJ196645 GOA196623:GOF196645 GXW196623:GYB196645 HHS196623:HHX196645 HRO196623:HRT196645 IBK196623:IBP196645 ILG196623:ILL196645 IVC196623:IVH196645 JEY196623:JFD196645 JOU196623:JOZ196645 JYQ196623:JYV196645 KIM196623:KIR196645 KSI196623:KSN196645 LCE196623:LCJ196645 LMA196623:LMF196645 LVW196623:LWB196645 MFS196623:MFX196645 MPO196623:MPT196645 MZK196623:MZP196645 NJG196623:NJL196645 NTC196623:NTH196645 OCY196623:ODD196645 OMU196623:OMZ196645 OWQ196623:OWV196645 PGM196623:PGR196645 PQI196623:PQN196645 QAE196623:QAJ196645 QKA196623:QKF196645 QTW196623:QUB196645 RDS196623:RDX196645 RNO196623:RNT196645 RXK196623:RXP196645 SHG196623:SHL196645 SRC196623:SRH196645 TAY196623:TBD196645 TKU196623:TKZ196645 TUQ196623:TUV196645 UEM196623:UER196645 UOI196623:UON196645 UYE196623:UYJ196645 VIA196623:VIF196645 VRW196623:VSB196645 WBS196623:WBX196645 WLO196623:WLT196645 WVK196623:WVP196645 C262159:H262181 IY262159:JD262181 SU262159:SZ262181 ACQ262159:ACV262181 AMM262159:AMR262181 AWI262159:AWN262181 BGE262159:BGJ262181 BQA262159:BQF262181 BZW262159:CAB262181 CJS262159:CJX262181 CTO262159:CTT262181 DDK262159:DDP262181 DNG262159:DNL262181 DXC262159:DXH262181 EGY262159:EHD262181 EQU262159:EQZ262181 FAQ262159:FAV262181 FKM262159:FKR262181 FUI262159:FUN262181 GEE262159:GEJ262181 GOA262159:GOF262181 GXW262159:GYB262181 HHS262159:HHX262181 HRO262159:HRT262181 IBK262159:IBP262181 ILG262159:ILL262181 IVC262159:IVH262181 JEY262159:JFD262181 JOU262159:JOZ262181 JYQ262159:JYV262181 KIM262159:KIR262181 KSI262159:KSN262181 LCE262159:LCJ262181 LMA262159:LMF262181 LVW262159:LWB262181 MFS262159:MFX262181 MPO262159:MPT262181 MZK262159:MZP262181 NJG262159:NJL262181 NTC262159:NTH262181 OCY262159:ODD262181 OMU262159:OMZ262181 OWQ262159:OWV262181 PGM262159:PGR262181 PQI262159:PQN262181 QAE262159:QAJ262181 QKA262159:QKF262181 QTW262159:QUB262181 RDS262159:RDX262181 RNO262159:RNT262181 RXK262159:RXP262181 SHG262159:SHL262181 SRC262159:SRH262181 TAY262159:TBD262181 TKU262159:TKZ262181 TUQ262159:TUV262181 UEM262159:UER262181 UOI262159:UON262181 UYE262159:UYJ262181 VIA262159:VIF262181 VRW262159:VSB262181 WBS262159:WBX262181 WLO262159:WLT262181 WVK262159:WVP262181 C327695:H327717 IY327695:JD327717 SU327695:SZ327717 ACQ327695:ACV327717 AMM327695:AMR327717 AWI327695:AWN327717 BGE327695:BGJ327717 BQA327695:BQF327717 BZW327695:CAB327717 CJS327695:CJX327717 CTO327695:CTT327717 DDK327695:DDP327717 DNG327695:DNL327717 DXC327695:DXH327717 EGY327695:EHD327717 EQU327695:EQZ327717 FAQ327695:FAV327717 FKM327695:FKR327717 FUI327695:FUN327717 GEE327695:GEJ327717 GOA327695:GOF327717 GXW327695:GYB327717 HHS327695:HHX327717 HRO327695:HRT327717 IBK327695:IBP327717 ILG327695:ILL327717 IVC327695:IVH327717 JEY327695:JFD327717 JOU327695:JOZ327717 JYQ327695:JYV327717 KIM327695:KIR327717 KSI327695:KSN327717 LCE327695:LCJ327717 LMA327695:LMF327717 LVW327695:LWB327717 MFS327695:MFX327717 MPO327695:MPT327717 MZK327695:MZP327717 NJG327695:NJL327717 NTC327695:NTH327717 OCY327695:ODD327717 OMU327695:OMZ327717 OWQ327695:OWV327717 PGM327695:PGR327717 PQI327695:PQN327717 QAE327695:QAJ327717 QKA327695:QKF327717 QTW327695:QUB327717 RDS327695:RDX327717 RNO327695:RNT327717 RXK327695:RXP327717 SHG327695:SHL327717 SRC327695:SRH327717 TAY327695:TBD327717 TKU327695:TKZ327717 TUQ327695:TUV327717 UEM327695:UER327717 UOI327695:UON327717 UYE327695:UYJ327717 VIA327695:VIF327717 VRW327695:VSB327717 WBS327695:WBX327717 WLO327695:WLT327717 WVK327695:WVP327717 C393231:H393253 IY393231:JD393253 SU393231:SZ393253 ACQ393231:ACV393253 AMM393231:AMR393253 AWI393231:AWN393253 BGE393231:BGJ393253 BQA393231:BQF393253 BZW393231:CAB393253 CJS393231:CJX393253 CTO393231:CTT393253 DDK393231:DDP393253 DNG393231:DNL393253 DXC393231:DXH393253 EGY393231:EHD393253 EQU393231:EQZ393253 FAQ393231:FAV393253 FKM393231:FKR393253 FUI393231:FUN393253 GEE393231:GEJ393253 GOA393231:GOF393253 GXW393231:GYB393253 HHS393231:HHX393253 HRO393231:HRT393253 IBK393231:IBP393253 ILG393231:ILL393253 IVC393231:IVH393253 JEY393231:JFD393253 JOU393231:JOZ393253 JYQ393231:JYV393253 KIM393231:KIR393253 KSI393231:KSN393253 LCE393231:LCJ393253 LMA393231:LMF393253 LVW393231:LWB393253 MFS393231:MFX393253 MPO393231:MPT393253 MZK393231:MZP393253 NJG393231:NJL393253 NTC393231:NTH393253 OCY393231:ODD393253 OMU393231:OMZ393253 OWQ393231:OWV393253 PGM393231:PGR393253 PQI393231:PQN393253 QAE393231:QAJ393253 QKA393231:QKF393253 QTW393231:QUB393253 RDS393231:RDX393253 RNO393231:RNT393253 RXK393231:RXP393253 SHG393231:SHL393253 SRC393231:SRH393253 TAY393231:TBD393253 TKU393231:TKZ393253 TUQ393231:TUV393253 UEM393231:UER393253 UOI393231:UON393253 UYE393231:UYJ393253 VIA393231:VIF393253 VRW393231:VSB393253 WBS393231:WBX393253 WLO393231:WLT393253 WVK393231:WVP393253 C458767:H458789 IY458767:JD458789 SU458767:SZ458789 ACQ458767:ACV458789 AMM458767:AMR458789 AWI458767:AWN458789 BGE458767:BGJ458789 BQA458767:BQF458789 BZW458767:CAB458789 CJS458767:CJX458789 CTO458767:CTT458789 DDK458767:DDP458789 DNG458767:DNL458789 DXC458767:DXH458789 EGY458767:EHD458789 EQU458767:EQZ458789 FAQ458767:FAV458789 FKM458767:FKR458789 FUI458767:FUN458789 GEE458767:GEJ458789 GOA458767:GOF458789 GXW458767:GYB458789 HHS458767:HHX458789 HRO458767:HRT458789 IBK458767:IBP458789 ILG458767:ILL458789 IVC458767:IVH458789 JEY458767:JFD458789 JOU458767:JOZ458789 JYQ458767:JYV458789 KIM458767:KIR458789 KSI458767:KSN458789 LCE458767:LCJ458789 LMA458767:LMF458789 LVW458767:LWB458789 MFS458767:MFX458789 MPO458767:MPT458789 MZK458767:MZP458789 NJG458767:NJL458789 NTC458767:NTH458789 OCY458767:ODD458789 OMU458767:OMZ458789 OWQ458767:OWV458789 PGM458767:PGR458789 PQI458767:PQN458789 QAE458767:QAJ458789 QKA458767:QKF458789 QTW458767:QUB458789 RDS458767:RDX458789 RNO458767:RNT458789 RXK458767:RXP458789 SHG458767:SHL458789 SRC458767:SRH458789 TAY458767:TBD458789 TKU458767:TKZ458789 TUQ458767:TUV458789 UEM458767:UER458789 UOI458767:UON458789 UYE458767:UYJ458789 VIA458767:VIF458789 VRW458767:VSB458789 WBS458767:WBX458789 WLO458767:WLT458789 WVK458767:WVP458789 C524303:H524325 IY524303:JD524325 SU524303:SZ524325 ACQ524303:ACV524325 AMM524303:AMR524325 AWI524303:AWN524325 BGE524303:BGJ524325 BQA524303:BQF524325 BZW524303:CAB524325 CJS524303:CJX524325 CTO524303:CTT524325 DDK524303:DDP524325 DNG524303:DNL524325 DXC524303:DXH524325 EGY524303:EHD524325 EQU524303:EQZ524325 FAQ524303:FAV524325 FKM524303:FKR524325 FUI524303:FUN524325 GEE524303:GEJ524325 GOA524303:GOF524325 GXW524303:GYB524325 HHS524303:HHX524325 HRO524303:HRT524325 IBK524303:IBP524325 ILG524303:ILL524325 IVC524303:IVH524325 JEY524303:JFD524325 JOU524303:JOZ524325 JYQ524303:JYV524325 KIM524303:KIR524325 KSI524303:KSN524325 LCE524303:LCJ524325 LMA524303:LMF524325 LVW524303:LWB524325 MFS524303:MFX524325 MPO524303:MPT524325 MZK524303:MZP524325 NJG524303:NJL524325 NTC524303:NTH524325 OCY524303:ODD524325 OMU524303:OMZ524325 OWQ524303:OWV524325 PGM524303:PGR524325 PQI524303:PQN524325 QAE524303:QAJ524325 QKA524303:QKF524325 QTW524303:QUB524325 RDS524303:RDX524325 RNO524303:RNT524325 RXK524303:RXP524325 SHG524303:SHL524325 SRC524303:SRH524325 TAY524303:TBD524325 TKU524303:TKZ524325 TUQ524303:TUV524325 UEM524303:UER524325 UOI524303:UON524325 UYE524303:UYJ524325 VIA524303:VIF524325 VRW524303:VSB524325 WBS524303:WBX524325 WLO524303:WLT524325 WVK524303:WVP524325 C589839:H589861 IY589839:JD589861 SU589839:SZ589861 ACQ589839:ACV589861 AMM589839:AMR589861 AWI589839:AWN589861 BGE589839:BGJ589861 BQA589839:BQF589861 BZW589839:CAB589861 CJS589839:CJX589861 CTO589839:CTT589861 DDK589839:DDP589861 DNG589839:DNL589861 DXC589839:DXH589861 EGY589839:EHD589861 EQU589839:EQZ589861 FAQ589839:FAV589861 FKM589839:FKR589861 FUI589839:FUN589861 GEE589839:GEJ589861 GOA589839:GOF589861 GXW589839:GYB589861 HHS589839:HHX589861 HRO589839:HRT589861 IBK589839:IBP589861 ILG589839:ILL589861 IVC589839:IVH589861 JEY589839:JFD589861 JOU589839:JOZ589861 JYQ589839:JYV589861 KIM589839:KIR589861 KSI589839:KSN589861 LCE589839:LCJ589861 LMA589839:LMF589861 LVW589839:LWB589861 MFS589839:MFX589861 MPO589839:MPT589861 MZK589839:MZP589861 NJG589839:NJL589861 NTC589839:NTH589861 OCY589839:ODD589861 OMU589839:OMZ589861 OWQ589839:OWV589861 PGM589839:PGR589861 PQI589839:PQN589861 QAE589839:QAJ589861 QKA589839:QKF589861 QTW589839:QUB589861 RDS589839:RDX589861 RNO589839:RNT589861 RXK589839:RXP589861 SHG589839:SHL589861 SRC589839:SRH589861 TAY589839:TBD589861 TKU589839:TKZ589861 TUQ589839:TUV589861 UEM589839:UER589861 UOI589839:UON589861 UYE589839:UYJ589861 VIA589839:VIF589861 VRW589839:VSB589861 WBS589839:WBX589861 WLO589839:WLT589861 WVK589839:WVP589861 C655375:H655397 IY655375:JD655397 SU655375:SZ655397 ACQ655375:ACV655397 AMM655375:AMR655397 AWI655375:AWN655397 BGE655375:BGJ655397 BQA655375:BQF655397 BZW655375:CAB655397 CJS655375:CJX655397 CTO655375:CTT655397 DDK655375:DDP655397 DNG655375:DNL655397 DXC655375:DXH655397 EGY655375:EHD655397 EQU655375:EQZ655397 FAQ655375:FAV655397 FKM655375:FKR655397 FUI655375:FUN655397 GEE655375:GEJ655397 GOA655375:GOF655397 GXW655375:GYB655397 HHS655375:HHX655397 HRO655375:HRT655397 IBK655375:IBP655397 ILG655375:ILL655397 IVC655375:IVH655397 JEY655375:JFD655397 JOU655375:JOZ655397 JYQ655375:JYV655397 KIM655375:KIR655397 KSI655375:KSN655397 LCE655375:LCJ655397 LMA655375:LMF655397 LVW655375:LWB655397 MFS655375:MFX655397 MPO655375:MPT655397 MZK655375:MZP655397 NJG655375:NJL655397 NTC655375:NTH655397 OCY655375:ODD655397 OMU655375:OMZ655397 OWQ655375:OWV655397 PGM655375:PGR655397 PQI655375:PQN655397 QAE655375:QAJ655397 QKA655375:QKF655397 QTW655375:QUB655397 RDS655375:RDX655397 RNO655375:RNT655397 RXK655375:RXP655397 SHG655375:SHL655397 SRC655375:SRH655397 TAY655375:TBD655397 TKU655375:TKZ655397 TUQ655375:TUV655397 UEM655375:UER655397 UOI655375:UON655397 UYE655375:UYJ655397 VIA655375:VIF655397 VRW655375:VSB655397 WBS655375:WBX655397 WLO655375:WLT655397 WVK655375:WVP655397 C720911:H720933 IY720911:JD720933 SU720911:SZ720933 ACQ720911:ACV720933 AMM720911:AMR720933 AWI720911:AWN720933 BGE720911:BGJ720933 BQA720911:BQF720933 BZW720911:CAB720933 CJS720911:CJX720933 CTO720911:CTT720933 DDK720911:DDP720933 DNG720911:DNL720933 DXC720911:DXH720933 EGY720911:EHD720933 EQU720911:EQZ720933 FAQ720911:FAV720933 FKM720911:FKR720933 FUI720911:FUN720933 GEE720911:GEJ720933 GOA720911:GOF720933 GXW720911:GYB720933 HHS720911:HHX720933 HRO720911:HRT720933 IBK720911:IBP720933 ILG720911:ILL720933 IVC720911:IVH720933 JEY720911:JFD720933 JOU720911:JOZ720933 JYQ720911:JYV720933 KIM720911:KIR720933 KSI720911:KSN720933 LCE720911:LCJ720933 LMA720911:LMF720933 LVW720911:LWB720933 MFS720911:MFX720933 MPO720911:MPT720933 MZK720911:MZP720933 NJG720911:NJL720933 NTC720911:NTH720933 OCY720911:ODD720933 OMU720911:OMZ720933 OWQ720911:OWV720933 PGM720911:PGR720933 PQI720911:PQN720933 QAE720911:QAJ720933 QKA720911:QKF720933 QTW720911:QUB720933 RDS720911:RDX720933 RNO720911:RNT720933 RXK720911:RXP720933 SHG720911:SHL720933 SRC720911:SRH720933 TAY720911:TBD720933 TKU720911:TKZ720933 TUQ720911:TUV720933 UEM720911:UER720933 UOI720911:UON720933 UYE720911:UYJ720933 VIA720911:VIF720933 VRW720911:VSB720933 WBS720911:WBX720933 WLO720911:WLT720933 WVK720911:WVP720933 C786447:H786469 IY786447:JD786469 SU786447:SZ786469 ACQ786447:ACV786469 AMM786447:AMR786469 AWI786447:AWN786469 BGE786447:BGJ786469 BQA786447:BQF786469 BZW786447:CAB786469 CJS786447:CJX786469 CTO786447:CTT786469 DDK786447:DDP786469 DNG786447:DNL786469 DXC786447:DXH786469 EGY786447:EHD786469 EQU786447:EQZ786469 FAQ786447:FAV786469 FKM786447:FKR786469 FUI786447:FUN786469 GEE786447:GEJ786469 GOA786447:GOF786469 GXW786447:GYB786469 HHS786447:HHX786469 HRO786447:HRT786469 IBK786447:IBP786469 ILG786447:ILL786469 IVC786447:IVH786469 JEY786447:JFD786469 JOU786447:JOZ786469 JYQ786447:JYV786469 KIM786447:KIR786469 KSI786447:KSN786469 LCE786447:LCJ786469 LMA786447:LMF786469 LVW786447:LWB786469 MFS786447:MFX786469 MPO786447:MPT786469 MZK786447:MZP786469 NJG786447:NJL786469 NTC786447:NTH786469 OCY786447:ODD786469 OMU786447:OMZ786469 OWQ786447:OWV786469 PGM786447:PGR786469 PQI786447:PQN786469 QAE786447:QAJ786469 QKA786447:QKF786469 QTW786447:QUB786469 RDS786447:RDX786469 RNO786447:RNT786469 RXK786447:RXP786469 SHG786447:SHL786469 SRC786447:SRH786469 TAY786447:TBD786469 TKU786447:TKZ786469 TUQ786447:TUV786469 UEM786447:UER786469 UOI786447:UON786469 UYE786447:UYJ786469 VIA786447:VIF786469 VRW786447:VSB786469 WBS786447:WBX786469 WLO786447:WLT786469 WVK786447:WVP786469 C851983:H852005 IY851983:JD852005 SU851983:SZ852005 ACQ851983:ACV852005 AMM851983:AMR852005 AWI851983:AWN852005 BGE851983:BGJ852005 BQA851983:BQF852005 BZW851983:CAB852005 CJS851983:CJX852005 CTO851983:CTT852005 DDK851983:DDP852005 DNG851983:DNL852005 DXC851983:DXH852005 EGY851983:EHD852005 EQU851983:EQZ852005 FAQ851983:FAV852005 FKM851983:FKR852005 FUI851983:FUN852005 GEE851983:GEJ852005 GOA851983:GOF852005 GXW851983:GYB852005 HHS851983:HHX852005 HRO851983:HRT852005 IBK851983:IBP852005 ILG851983:ILL852005 IVC851983:IVH852005 JEY851983:JFD852005 JOU851983:JOZ852005 JYQ851983:JYV852005 KIM851983:KIR852005 KSI851983:KSN852005 LCE851983:LCJ852005 LMA851983:LMF852005 LVW851983:LWB852005 MFS851983:MFX852005 MPO851983:MPT852005 MZK851983:MZP852005 NJG851983:NJL852005 NTC851983:NTH852005 OCY851983:ODD852005 OMU851983:OMZ852005 OWQ851983:OWV852005 PGM851983:PGR852005 PQI851983:PQN852005 QAE851983:QAJ852005 QKA851983:QKF852005 QTW851983:QUB852005 RDS851983:RDX852005 RNO851983:RNT852005 RXK851983:RXP852005 SHG851983:SHL852005 SRC851983:SRH852005 TAY851983:TBD852005 TKU851983:TKZ852005 TUQ851983:TUV852005 UEM851983:UER852005 UOI851983:UON852005 UYE851983:UYJ852005 VIA851983:VIF852005 VRW851983:VSB852005 WBS851983:WBX852005 WLO851983:WLT852005 WVK851983:WVP852005 C917519:H917541 IY917519:JD917541 SU917519:SZ917541 ACQ917519:ACV917541 AMM917519:AMR917541 AWI917519:AWN917541 BGE917519:BGJ917541 BQA917519:BQF917541 BZW917519:CAB917541 CJS917519:CJX917541 CTO917519:CTT917541 DDK917519:DDP917541 DNG917519:DNL917541 DXC917519:DXH917541 EGY917519:EHD917541 EQU917519:EQZ917541 FAQ917519:FAV917541 FKM917519:FKR917541 FUI917519:FUN917541 GEE917519:GEJ917541 GOA917519:GOF917541 GXW917519:GYB917541 HHS917519:HHX917541 HRO917519:HRT917541 IBK917519:IBP917541 ILG917519:ILL917541 IVC917519:IVH917541 JEY917519:JFD917541 JOU917519:JOZ917541 JYQ917519:JYV917541 KIM917519:KIR917541 KSI917519:KSN917541 LCE917519:LCJ917541 LMA917519:LMF917541 LVW917519:LWB917541 MFS917519:MFX917541 MPO917519:MPT917541 MZK917519:MZP917541 NJG917519:NJL917541 NTC917519:NTH917541 OCY917519:ODD917541 OMU917519:OMZ917541 OWQ917519:OWV917541 PGM917519:PGR917541 PQI917519:PQN917541 QAE917519:QAJ917541 QKA917519:QKF917541 QTW917519:QUB917541 RDS917519:RDX917541 RNO917519:RNT917541 RXK917519:RXP917541 SHG917519:SHL917541 SRC917519:SRH917541 TAY917519:TBD917541 TKU917519:TKZ917541 TUQ917519:TUV917541 UEM917519:UER917541 UOI917519:UON917541 UYE917519:UYJ917541 VIA917519:VIF917541 VRW917519:VSB917541 WBS917519:WBX917541 WLO917519:WLT917541 WVK917519:WVP917541 C983055:H983077 IY983055:JD983077 SU983055:SZ983077 ACQ983055:ACV983077 AMM983055:AMR983077 AWI983055:AWN983077 BGE983055:BGJ983077 BQA983055:BQF983077 BZW983055:CAB983077 CJS983055:CJX983077 CTO983055:CTT983077 DDK983055:DDP983077 DNG983055:DNL983077 DXC983055:DXH983077 EGY983055:EHD983077 EQU983055:EQZ983077 FAQ983055:FAV983077 FKM983055:FKR983077 FUI983055:FUN983077 GEE983055:GEJ983077 GOA983055:GOF983077 GXW983055:GYB983077 HHS983055:HHX983077 HRO983055:HRT983077 IBK983055:IBP983077 ILG983055:ILL983077 IVC983055:IVH983077 JEY983055:JFD983077 JOU983055:JOZ983077 JYQ983055:JYV983077 KIM983055:KIR983077 KSI983055:KSN983077 LCE983055:LCJ983077 LMA983055:LMF983077 LVW983055:LWB983077 MFS983055:MFX983077 MPO983055:MPT983077 MZK983055:MZP983077 NJG983055:NJL983077 NTC983055:NTH983077 OCY983055:ODD983077 OMU983055:OMZ983077 OWQ983055:OWV983077 PGM983055:PGR983077 PQI983055:PQN983077 QAE983055:QAJ983077 QKA983055:QKF983077 QTW983055:QUB983077 RDS983055:RDX983077 RNO983055:RNT983077 RXK983055:RXP983077 SHG983055:SHL983077 SRC983055:SRH983077 TAY983055:TBD983077 TKU983055:TKZ983077 TUQ983055:TUV983077 UEM983055:UER983077 UOI983055:UON983077 UYE983055:UYJ983077 VIA983055:VIF983077 VRW983055:VSB983077 WBS983055:WBX983077 WLO983055:WLT983077 WVK983055:WVP983077" xr:uid="{09022015-E8F2-4EBE-88EF-8B342F8E7590}">
      <formula1>-1.79769313486231E+100</formula1>
      <formula2>1.79769313486231E+100</formula2>
    </dataValidation>
  </dataValidations>
  <pageMargins left="0.70866141732283472" right="0.31496062992125984" top="0.74803149606299213" bottom="0.74803149606299213" header="0.31496062992125984" footer="0.31496062992125984"/>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Formato 2</vt:lpstr>
      <vt:lpstr>DEUDA_CONT_FIN_01</vt:lpstr>
      <vt:lpstr>DEUDA_CONT_FIN_02</vt:lpstr>
      <vt:lpstr>DEUDA_CONT_FIN_03</vt:lpstr>
      <vt:lpstr>DEUDA_CONT_FIN_04</vt:lpstr>
      <vt:lpstr>DEUDA_CONT_FIN_05</vt:lpstr>
      <vt:lpstr>DEUDA_CONT_FIN_06</vt:lpstr>
      <vt:lpstr>DEUDA_CONT_FIN_07</vt:lpstr>
      <vt:lpstr>fgsgfdfdfzxvzcvczv</vt:lpstr>
      <vt:lpstr>gfhdhdgh</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lpstr>zfds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Carlos.Silva</dc:creator>
  <cp:lastModifiedBy>Carlos.Silva</cp:lastModifiedBy>
  <dcterms:created xsi:type="dcterms:W3CDTF">2022-12-01T20:52:34Z</dcterms:created>
  <dcterms:modified xsi:type="dcterms:W3CDTF">2022-12-01T20:55:06Z</dcterms:modified>
</cp:coreProperties>
</file>