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<sst xmlns="http://schemas.openxmlformats.org/spreadsheetml/2006/main" count="128" uniqueCount="126">
  <si>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</si>
  <si>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</si>
  <si>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</si>
  <si>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31 de diciembre 2020 y 2019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</si>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</sst>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tabSelected="1" topLeftCell="B1" zoomScaleNormal="100" workbookViewId="0">
      <selection activeCell="D15" sqref="D15"/>
    </sheetView>
  </sheetViews>
  <sheetFormatPr baseColWidth="10" defaultColWidth="1.85546875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255" width="11.42578125" hidden="1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1699789253.28</v>
      </c>
      <c r="C9" s="22">
        <f>SUM(C10:C16)</f>
        <v>1779968186.48</v>
      </c>
      <c r="D9" s="23" t="s">
        <v>14</v>
      </c>
      <c r="E9" s="22">
        <f>SUM(E10:E18)</f>
        <v>227685849.97999999</v>
      </c>
      <c r="F9" s="22">
        <f>SUM(F10:F18)</f>
        <v>202328569.35999998</v>
      </c>
    </row>
    <row r="10" spans="1:6" x14ac:dyDescent="0.25">
      <c r="A10" s="24" t="s">
        <v>15</v>
      </c>
      <c r="B10" s="25">
        <v>219200</v>
      </c>
      <c r="C10" s="25">
        <v>783800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533959905.62</v>
      </c>
      <c r="C11" s="25">
        <v>42381382.969999999</v>
      </c>
      <c r="D11" s="26" t="s">
        <v>18</v>
      </c>
      <c r="E11" s="25">
        <v>9742735.6999999993</v>
      </c>
      <c r="F11" s="25">
        <v>13871663.26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32921909.170000002</v>
      </c>
      <c r="F12" s="25">
        <v>34018319.659999996</v>
      </c>
    </row>
    <row r="13" spans="1:6" x14ac:dyDescent="0.25">
      <c r="A13" s="24" t="s">
        <v>21</v>
      </c>
      <c r="B13" s="25">
        <v>1037829854.88</v>
      </c>
      <c r="C13" s="25">
        <v>1617688960.8599999</v>
      </c>
      <c r="D13" s="26" t="s">
        <v>22</v>
      </c>
      <c r="E13" s="25">
        <v>0</v>
      </c>
      <c r="F13" s="25">
        <v>20071533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118849871.06999999</v>
      </c>
      <c r="F14" s="25">
        <v>24917900.5</v>
      </c>
    </row>
    <row r="15" spans="1:6" x14ac:dyDescent="0.25">
      <c r="A15" s="24" t="s">
        <v>25</v>
      </c>
      <c r="B15" s="25">
        <v>127780292.78</v>
      </c>
      <c r="C15" s="25">
        <v>119114042.65000001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28423748.690000001</v>
      </c>
      <c r="F16" s="25">
        <v>73600280.189999998</v>
      </c>
    </row>
    <row r="17" spans="1:6" x14ac:dyDescent="0.25">
      <c r="A17" s="21" t="s">
        <v>29</v>
      </c>
      <c r="B17" s="22">
        <f>SUM(B18:B24)</f>
        <v>46160839.640000001</v>
      </c>
      <c r="C17" s="22">
        <f>SUM(C18:C24)</f>
        <v>48195576.670000002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37747585.350000001</v>
      </c>
      <c r="F18" s="25">
        <v>35848872.75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3073740.54</v>
      </c>
      <c r="C20" s="25">
        <v>3152626.27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367874</v>
      </c>
      <c r="C21" s="25">
        <v>1007459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27437813</v>
      </c>
      <c r="C22" s="25">
        <v>8394952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15281412.1</v>
      </c>
      <c r="C23" s="25">
        <v>35640539.399999999</v>
      </c>
      <c r="D23" s="23" t="s">
        <v>42</v>
      </c>
      <c r="E23" s="22">
        <f>E24+E25</f>
        <v>42962878.549999997</v>
      </c>
      <c r="F23" s="22">
        <f>F24+F25</f>
        <v>37230989.689999998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42962878.549999997</v>
      </c>
      <c r="F24" s="25">
        <v>37230989.689999998</v>
      </c>
    </row>
    <row r="25" spans="1:6" x14ac:dyDescent="0.25">
      <c r="A25" s="21" t="s">
        <v>45</v>
      </c>
      <c r="B25" s="22">
        <f>SUM(B26:B30)</f>
        <v>54244580.370000005</v>
      </c>
      <c r="C25" s="22">
        <f>SUM(C26:C30)</f>
        <v>72920174.099999994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1139482.6000000001</v>
      </c>
      <c r="C27" s="25">
        <v>16413219.699999999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0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53105097.770000003</v>
      </c>
      <c r="C29" s="25">
        <v>56506954.399999999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120700148.02</v>
      </c>
      <c r="F31" s="22">
        <f>SUM(F32:F37)</f>
        <v>116848527.85999998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75586802.689999998</v>
      </c>
      <c r="F32" s="25">
        <v>72273736.739999995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45113345.329999998</v>
      </c>
      <c r="F33" s="25">
        <v>44574791.119999997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368745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368745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1800563418.29</v>
      </c>
      <c r="C47" s="22">
        <f>C9+C17+C25+C31+C38+C41</f>
        <v>1901452682.25</v>
      </c>
      <c r="D47" s="20" t="s">
        <v>88</v>
      </c>
      <c r="E47" s="22">
        <f>E9+E19+E23+E26+E27+E31+E38+E42</f>
        <v>391348876.54999995</v>
      </c>
      <c r="F47" s="22">
        <f>F9+F19+F23+F26+F27+F31+F38+F42</f>
        <v>356408086.90999997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79852088.120000005</v>
      </c>
      <c r="C50" s="25">
        <v>314030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150105643.19999999</v>
      </c>
      <c r="C51" s="25">
        <v>425819052.88999999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13032210788.34</v>
      </c>
      <c r="C52" s="25">
        <v>11147083767.6</v>
      </c>
      <c r="D52" s="31" t="s">
        <v>96</v>
      </c>
      <c r="E52" s="25">
        <v>2256721767.9200001</v>
      </c>
      <c r="F52" s="25">
        <v>2299684646.4699998</v>
      </c>
    </row>
    <row r="53" spans="1:6" x14ac:dyDescent="0.25">
      <c r="A53" s="30" t="s">
        <v>97</v>
      </c>
      <c r="B53" s="25">
        <v>1618217133.78</v>
      </c>
      <c r="C53" s="25">
        <v>1591067388.4100001</v>
      </c>
      <c r="D53" s="31" t="s">
        <v>98</v>
      </c>
      <c r="E53" s="25">
        <v>13200000</v>
      </c>
      <c r="F53" s="25">
        <v>13200000</v>
      </c>
    </row>
    <row r="54" spans="1:6" x14ac:dyDescent="0.25">
      <c r="A54" s="30" t="s">
        <v>99</v>
      </c>
      <c r="B54" s="25">
        <v>61730276.909999996</v>
      </c>
      <c r="C54" s="25">
        <v>57727985.609999999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-1225068706.6500001</v>
      </c>
      <c r="C55" s="25">
        <v>-1198843330.49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2269921767.9200001</v>
      </c>
      <c r="F57" s="22">
        <f>SUM(F50:F55)</f>
        <v>2312884646.4699998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2661270644.4700003</v>
      </c>
      <c r="F59" s="22">
        <f>F47+F57</f>
        <v>2669292733.3799996</v>
      </c>
    </row>
    <row r="60" spans="1:6" x14ac:dyDescent="0.25">
      <c r="A60" s="21" t="s">
        <v>108</v>
      </c>
      <c r="B60" s="22">
        <f>SUM(B50:B58)</f>
        <v>13717047223.700001</v>
      </c>
      <c r="C60" s="22">
        <f>SUM(C50:C58)</f>
        <v>12023168894.02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15517610641.990002</v>
      </c>
      <c r="C62" s="22">
        <f>SUM(C47+C60)</f>
        <v>13924621576.27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3494186090.5900002</v>
      </c>
      <c r="F63" s="22">
        <f>SUM(F64:F66)</f>
        <v>3566364803.5599999</v>
      </c>
    </row>
    <row r="64" spans="1:6" x14ac:dyDescent="0.25">
      <c r="A64" s="28"/>
      <c r="B64" s="19"/>
      <c r="C64" s="19"/>
      <c r="D64" s="34" t="s">
        <v>112</v>
      </c>
      <c r="E64" s="25">
        <v>3081590854.1300001</v>
      </c>
      <c r="F64" s="25">
        <v>3157633651.04</v>
      </c>
    </row>
    <row r="65" spans="1:6" x14ac:dyDescent="0.25">
      <c r="A65" s="28"/>
      <c r="B65" s="19"/>
      <c r="C65" s="19"/>
      <c r="D65" s="35" t="s">
        <v>113</v>
      </c>
      <c r="E65" s="25">
        <v>412595236.45999998</v>
      </c>
      <c r="F65" s="25">
        <v>408731152.51999998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9362153906.9299984</v>
      </c>
      <c r="F68" s="22">
        <f>SUM(F69:F73)</f>
        <v>7688964039.3300037</v>
      </c>
    </row>
    <row r="69" spans="1:6" x14ac:dyDescent="0.25">
      <c r="A69" s="36"/>
      <c r="B69" s="19"/>
      <c r="C69" s="19"/>
      <c r="D69" s="34" t="s">
        <v>116</v>
      </c>
      <c r="E69" s="25">
        <v>1533697604.9899979</v>
      </c>
      <c r="F69" s="25">
        <v>2412406774.7100029</v>
      </c>
    </row>
    <row r="70" spans="1:6" x14ac:dyDescent="0.25">
      <c r="A70" s="36"/>
      <c r="B70" s="19"/>
      <c r="C70" s="19"/>
      <c r="D70" s="34" t="s">
        <v>117</v>
      </c>
      <c r="E70" s="25">
        <v>7277956924.1999998</v>
      </c>
      <c r="F70" s="25">
        <v>4802115675.1000004</v>
      </c>
    </row>
    <row r="71" spans="1:6" x14ac:dyDescent="0.25">
      <c r="A71" s="36"/>
      <c r="B71" s="19"/>
      <c r="C71" s="19"/>
      <c r="D71" s="34" t="s">
        <v>118</v>
      </c>
      <c r="E71" s="25">
        <v>550499377.74000001</v>
      </c>
      <c r="F71" s="25">
        <v>474441589.51999998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12856339997.519999</v>
      </c>
      <c r="F79" s="22">
        <f>F63+F68+F75</f>
        <v>11255328842.890003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15517610641.989998</v>
      </c>
      <c r="F81" s="22">
        <f>F59+F79</f>
        <v>13924621576.270002</v>
      </c>
    </row>
    <row r="82" spans="1:6" x14ac:dyDescent="0.25">
      <c r="A82" s="37"/>
      <c r="B82" s="38"/>
      <c r="C82" s="38"/>
      <c r="D82" s="39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7:F47 E50:F81 B9:C62 E9:F4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2022-03-30T20:49:29Z</dcterms:created>
  <dcterms:modified xsi:type="dcterms:W3CDTF">2022-03-30T20:49:48Z</dcterms:modified>
</cp:coreProperties>
</file>