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<sst xmlns="http://schemas.openxmlformats.org/spreadsheetml/2006/main" count="64" uniqueCount="54">
  <si>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</si>
  <si>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</si>
  <si>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</si>
  <si>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</si>
  <si>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</si>
  <si>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</si>
  <si>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</si>
  <si>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</si>
  <si>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</si>
  <si>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</si>
  <si>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</si>
  <si>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</si>
  <si>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</si>
  <si>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</si>
  <si>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</si>
  <si>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</si>
  <si>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</si>
  <si>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</si>
  <si>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</si>
  <si>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</si>
  <si>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</si>
  <si>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</si>
  <si>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</si>
  <si>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</si>
  <si>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</si>
  <si>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</si>
  <si>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</si>
  <si>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</si>
  <si>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</si>
  <si>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</si>
  <si>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</si>
  <si>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</si>
  <si>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</si>
  <si>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</si>
  <si>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</si>
  <si>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</si>
  <si>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</si>
  <si>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</si>
  <si>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</si>
  <si>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</si>
  <si>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</si>
  <si>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</si>
  <si>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</si>
  <si>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t>Zacatecas</t>
  </si>
  <si>
    <t>Oaxaca</t>
  </si>
  <si>
    <t>Nayarit</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</si>
  <si>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</si>
  <si>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Saldos al 31 de marzo de 2016</t>
  </si>
  <si>
    <t xml:space="preserve">5_/ El saldo de la deuda del gobierno del estado de Chihuahua incluye tres emisiones bursátiles por un monto de 15,493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</si>
  <si>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Ciudad de México </t>
    </r>
    <r>
      <rPr>
        <vertAlign val="superscript"/>
        <sz val="8"/>
        <color indexed="8"/>
        <rFont val="Soberana Sans"/>
        <family val="3"/>
      </rPr>
      <t>6_/</t>
    </r>
  </si>
  <si>
    <r>
      <t xml:space="preserve">Nuevo León </t>
    </r>
    <r>
      <rPr>
        <vertAlign val="superscript"/>
        <sz val="8"/>
        <color indexed="8"/>
        <rFont val="Soberana Sans"/>
        <family val="3"/>
      </rPr>
      <t>7_/</t>
    </r>
  </si>
  <si>
    <t>7_/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</si>
  <si>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6_/ A partir del presente ejercicio, se renombra al Distrito Federal como Ciudad de México.</t>
  </si>
  <si>
    <r>
      <t xml:space="preserve">México </t>
    </r>
    <r>
      <rPr>
        <vertAlign val="superscript"/>
        <sz val="8"/>
        <color indexed="8"/>
        <rFont val="Soberana Sans"/>
        <family val="3"/>
      </rPr>
      <t>7_/</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</si>
</sst>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3"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0" applyFill="1">
      <alignment/>
      <protection/>
    </xf>
    <xf numFmtId="49" fontId="4" fillId="2" borderId="0" xfId="2080" applyNumberFormat="1" applyFont="1" applyFill="1">
      <alignment/>
      <protection/>
    </xf>
    <xf numFmtId="0" fontId="4" fillId="2" borderId="24" xfId="2080" applyFont="1" applyFill="1" applyBorder="1" applyAlignment="1" applyProtection="1" quotePrefix="1">
      <alignment horizontal="left"/>
      <protection/>
    </xf>
    <xf numFmtId="0" fontId="4" fillId="2" borderId="24" xfId="2080" applyFont="1" applyFill="1" applyBorder="1" applyAlignment="1" applyProtection="1">
      <alignment horizontal="left"/>
      <protection/>
    </xf>
    <xf numFmtId="0" fontId="2" fillId="11" borderId="0" xfId="2080" applyFill="1">
      <alignment/>
      <protection/>
    </xf>
    <xf numFmtId="0" fontId="2" fillId="2" borderId="25" xfId="2080" applyFill="1" applyBorder="1">
      <alignment/>
      <protection/>
    </xf>
    <xf numFmtId="0" fontId="49" fillId="60" borderId="24" xfId="2080" applyNumberFormat="1" applyFont="1" applyFill="1" applyBorder="1" applyAlignment="1" quotePrefix="1">
      <alignment horizontal="left"/>
      <protection/>
    </xf>
    <xf numFmtId="166" fontId="49" fillId="60" borderId="26" xfId="2080" applyNumberFormat="1" applyFont="1" applyFill="1" applyBorder="1" applyAlignment="1" applyProtection="1">
      <alignment horizontal="right"/>
      <protection/>
    </xf>
    <xf numFmtId="166" fontId="49" fillId="2" borderId="26" xfId="2080" applyNumberFormat="1" applyFont="1" applyFill="1" applyBorder="1" applyAlignment="1" applyProtection="1">
      <alignment horizontal="right"/>
      <protection/>
    </xf>
    <xf numFmtId="0" fontId="49" fillId="2" borderId="24" xfId="2080" applyNumberFormat="1" applyFont="1" applyFill="1" applyBorder="1" applyAlignment="1">
      <alignment horizontal="center"/>
      <protection/>
    </xf>
    <xf numFmtId="166" fontId="49" fillId="2" borderId="24" xfId="2080" applyNumberFormat="1" applyFont="1" applyFill="1" applyBorder="1" applyAlignment="1" applyProtection="1">
      <alignment horizontal="right"/>
      <protection/>
    </xf>
    <xf numFmtId="166" fontId="49" fillId="2" borderId="27" xfId="2080" applyNumberFormat="1" applyFont="1" applyFill="1" applyBorder="1" applyAlignment="1" applyProtection="1">
      <alignment horizontal="right"/>
      <protection/>
    </xf>
    <xf numFmtId="166" fontId="48" fillId="2" borderId="24" xfId="2080" applyNumberFormat="1" applyFont="1" applyFill="1" applyBorder="1" applyAlignment="1" applyProtection="1">
      <alignment horizontal="right"/>
      <protection/>
    </xf>
    <xf numFmtId="166" fontId="48" fillId="2" borderId="27" xfId="2080" applyNumberFormat="1" applyFont="1" applyFill="1" applyBorder="1" applyAlignment="1" applyProtection="1">
      <alignment horizontal="right"/>
      <protection/>
    </xf>
    <xf numFmtId="166" fontId="48" fillId="0" borderId="26" xfId="2080"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80" applyNumberFormat="1" applyFont="1" applyFill="1" applyBorder="1" applyAlignment="1" applyProtection="1">
      <alignment horizontal="right"/>
      <protection/>
    </xf>
    <xf numFmtId="164" fontId="50" fillId="2" borderId="28" xfId="1801" applyFont="1" applyFill="1" applyBorder="1" applyAlignment="1">
      <alignment/>
    </xf>
    <xf numFmtId="164" fontId="50" fillId="2" borderId="25" xfId="1801" applyFont="1" applyFill="1" applyBorder="1" applyAlignment="1">
      <alignment/>
    </xf>
    <xf numFmtId="166" fontId="50" fillId="2" borderId="25" xfId="1801" applyNumberFormat="1" applyFont="1" applyFill="1" applyBorder="1" applyAlignment="1">
      <alignment/>
    </xf>
    <xf numFmtId="165" fontId="50" fillId="2" borderId="28" xfId="1801" applyNumberFormat="1" applyFont="1" applyFill="1" applyBorder="1" applyAlignment="1">
      <alignment/>
    </xf>
    <xf numFmtId="0" fontId="98" fillId="60" borderId="29" xfId="2080" applyFont="1" applyFill="1" applyBorder="1" applyAlignment="1">
      <alignment horizontal="center" vertical="center"/>
      <protection/>
    </xf>
    <xf numFmtId="0" fontId="51" fillId="2" borderId="0" xfId="2080" applyFont="1" applyFill="1">
      <alignment/>
      <protection/>
    </xf>
    <xf numFmtId="0" fontId="98" fillId="60" borderId="25" xfId="2080" applyFont="1" applyFill="1" applyBorder="1" applyAlignment="1">
      <alignment horizontal="center" vertical="center"/>
      <protection/>
    </xf>
    <xf numFmtId="0" fontId="98" fillId="60" borderId="25" xfId="2080" applyNumberFormat="1" applyFont="1" applyFill="1" applyBorder="1" applyAlignment="1" applyProtection="1">
      <alignment horizontal="center" vertical="center"/>
      <protection/>
    </xf>
    <xf numFmtId="0" fontId="98" fillId="60" borderId="25" xfId="2080" applyNumberFormat="1" applyFont="1" applyFill="1" applyBorder="1" applyAlignment="1" applyProtection="1">
      <alignment horizontal="center" vertical="center" wrapText="1"/>
      <protection/>
    </xf>
    <xf numFmtId="166" fontId="49" fillId="60" borderId="30" xfId="2080" applyNumberFormat="1" applyFont="1" applyFill="1" applyBorder="1" applyAlignment="1" applyProtection="1">
      <alignment horizontal="right"/>
      <protection/>
    </xf>
    <xf numFmtId="166" fontId="49" fillId="2" borderId="30" xfId="2080" applyNumberFormat="1" applyFont="1" applyFill="1" applyBorder="1" applyAlignment="1" applyProtection="1">
      <alignment horizontal="right"/>
      <protection/>
    </xf>
    <xf numFmtId="166" fontId="49" fillId="60" borderId="27" xfId="2080" applyNumberFormat="1" applyFont="1" applyFill="1" applyBorder="1" applyAlignment="1" applyProtection="1">
      <alignment horizontal="right"/>
      <protection/>
    </xf>
    <xf numFmtId="164" fontId="50" fillId="2" borderId="0" xfId="1801" applyFont="1" applyFill="1" applyBorder="1" applyAlignment="1">
      <alignment/>
    </xf>
    <xf numFmtId="0" fontId="97" fillId="62" borderId="24" xfId="0" applyFont="1" applyFill="1" applyBorder="1" applyAlignment="1" applyProtection="1" quotePrefix="1">
      <alignment horizontal="left"/>
      <protection/>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0" xfId="2080" applyFont="1" applyFill="1" applyBorder="1" applyAlignment="1" applyProtection="1" quotePrefix="1">
      <alignment horizontal="left" vertical="center" wrapText="1"/>
      <protection/>
    </xf>
    <xf numFmtId="0" fontId="54" fillId="0" borderId="29" xfId="2080" applyFont="1" applyFill="1" applyBorder="1" applyAlignment="1" applyProtection="1" quotePrefix="1">
      <alignment horizontal="left" vertical="center" wrapText="1"/>
      <protection/>
    </xf>
    <xf numFmtId="0" fontId="47" fillId="2" borderId="0" xfId="2080" applyFont="1" applyFill="1" applyBorder="1" applyAlignment="1">
      <alignment horizontal="center" vertical="center" wrapText="1"/>
      <protection/>
    </xf>
    <xf numFmtId="0" fontId="47" fillId="2" borderId="0" xfId="2080" applyFont="1" applyFill="1" applyBorder="1" applyAlignment="1">
      <alignment horizontal="center" vertical="center"/>
      <protection/>
    </xf>
    <xf numFmtId="0" fontId="47" fillId="2" borderId="0" xfId="2080" applyFont="1" applyFill="1" applyBorder="1" applyAlignment="1" quotePrefix="1">
      <alignment horizontal="center" vertical="center"/>
      <protection/>
    </xf>
    <xf numFmtId="0" fontId="47" fillId="2" borderId="25" xfId="2080" applyFont="1" applyFill="1" applyBorder="1" applyAlignment="1" quotePrefix="1">
      <alignment horizontal="center" vertical="center"/>
      <protection/>
    </xf>
    <xf numFmtId="0" fontId="98" fillId="60" borderId="31" xfId="2080" applyFont="1" applyFill="1" applyBorder="1" applyAlignment="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50"/>
  <sheetViews>
    <sheetView showGridLines="0" tabSelected="1" zoomScalePageLayoutView="0" workbookViewId="0" topLeftCell="A28">
      <selection activeCell="P26" sqref="P26"/>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35</v>
      </c>
      <c r="D1" s="38"/>
      <c r="E1" s="38"/>
      <c r="F1" s="38"/>
      <c r="G1" s="38"/>
      <c r="H1" s="38"/>
      <c r="I1" s="38"/>
      <c r="J1" s="38"/>
      <c r="K1" s="38"/>
      <c r="L1" s="38"/>
      <c r="M1" s="38"/>
      <c r="N1" s="38"/>
      <c r="O1" s="38"/>
      <c r="P1" s="38"/>
      <c r="Q1" s="38"/>
      <c r="R1" s="38"/>
      <c r="S1" s="38"/>
      <c r="T1" s="38"/>
      <c r="U1" s="38"/>
      <c r="V1" s="38"/>
    </row>
    <row r="2" spans="3:22" ht="18" customHeight="1">
      <c r="C2" s="39" t="s">
        <v>47</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36</v>
      </c>
      <c r="L4" s="41"/>
      <c r="M4" s="41"/>
      <c r="N4" s="22"/>
      <c r="O4" s="41" t="s">
        <v>2</v>
      </c>
      <c r="P4" s="41"/>
      <c r="Q4" s="41"/>
      <c r="R4" s="41"/>
      <c r="S4" s="22"/>
      <c r="T4" s="41" t="s">
        <v>34</v>
      </c>
      <c r="U4" s="41"/>
      <c r="V4" s="41"/>
    </row>
    <row r="5" spans="1:22" s="23" customFormat="1" ht="27" customHeight="1" thickBot="1">
      <c r="A5" s="1"/>
      <c r="B5" s="1"/>
      <c r="C5" s="24"/>
      <c r="D5" s="25" t="s">
        <v>3</v>
      </c>
      <c r="E5" s="25"/>
      <c r="F5" s="25" t="s">
        <v>32</v>
      </c>
      <c r="G5" s="25" t="s">
        <v>4</v>
      </c>
      <c r="H5" s="25" t="s">
        <v>5</v>
      </c>
      <c r="I5" s="26" t="s">
        <v>6</v>
      </c>
      <c r="J5" s="25"/>
      <c r="K5" s="25" t="s">
        <v>32</v>
      </c>
      <c r="L5" s="25" t="s">
        <v>4</v>
      </c>
      <c r="M5" s="26" t="s">
        <v>6</v>
      </c>
      <c r="N5" s="25"/>
      <c r="O5" s="25" t="s">
        <v>32</v>
      </c>
      <c r="P5" s="25" t="s">
        <v>4</v>
      </c>
      <c r="Q5" s="25" t="s">
        <v>5</v>
      </c>
      <c r="R5" s="26" t="s">
        <v>6</v>
      </c>
      <c r="S5" s="25"/>
      <c r="T5" s="25" t="s">
        <v>32</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531821.9827228938</v>
      </c>
      <c r="E7" s="9"/>
      <c r="F7" s="29">
        <f>SUM(F9:F40)</f>
        <v>446155.86633576837</v>
      </c>
      <c r="G7" s="29">
        <f>SUM(G9:G40)</f>
        <v>392814.43851511896</v>
      </c>
      <c r="H7" s="8">
        <f>SUM(H9:H40)</f>
        <v>10094.813106829999</v>
      </c>
      <c r="I7" s="8">
        <f>SUM(I9:I40)</f>
        <v>43246.61471381932</v>
      </c>
      <c r="J7" s="9"/>
      <c r="K7" s="29">
        <f>SUM(K9:K40)</f>
        <v>31981.935144667106</v>
      </c>
      <c r="L7" s="8">
        <f>SUM(L9:L40)</f>
        <v>5777.603555475207</v>
      </c>
      <c r="M7" s="8">
        <f>SUM(M9:M40)</f>
        <v>26204.331589191897</v>
      </c>
      <c r="N7" s="9"/>
      <c r="O7" s="29">
        <f>SUM(O9:O40)</f>
        <v>47530.231000673106</v>
      </c>
      <c r="P7" s="8">
        <f>SUM(P9:P40)</f>
        <v>44233.39354202186</v>
      </c>
      <c r="Q7" s="8">
        <f>SUM(Q9:Q40)</f>
        <v>1438.2631925199998</v>
      </c>
      <c r="R7" s="8">
        <f>SUM(R9:R40)</f>
        <v>1858.57426613125</v>
      </c>
      <c r="S7" s="9"/>
      <c r="T7" s="29">
        <f>SUM(T9:T40)</f>
        <v>6153.950241785391</v>
      </c>
      <c r="U7" s="8">
        <f>SUM(U9:U40)</f>
        <v>5471.46896786539</v>
      </c>
      <c r="V7" s="8">
        <f>SUM(V9:V40)</f>
        <v>682.4812739200001</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38</v>
      </c>
      <c r="D9" s="13">
        <f>+F9+K9+O9+T9</f>
        <v>3032.8388157599998</v>
      </c>
      <c r="E9" s="15"/>
      <c r="F9" s="13">
        <f>+G9+H9+I9</f>
        <v>2767.8688527199997</v>
      </c>
      <c r="G9" s="13">
        <v>2724.6448604099996</v>
      </c>
      <c r="H9" s="13">
        <v>43.223992310000014</v>
      </c>
      <c r="I9" s="13">
        <v>0</v>
      </c>
      <c r="J9" s="15"/>
      <c r="K9" s="13">
        <f>+L9+M9</f>
        <v>0</v>
      </c>
      <c r="L9" s="13">
        <v>0</v>
      </c>
      <c r="M9" s="13">
        <v>0</v>
      </c>
      <c r="N9" s="15"/>
      <c r="O9" s="13">
        <f>+P9+Q9+R9</f>
        <v>264.96996304</v>
      </c>
      <c r="P9" s="13">
        <v>234.93047705999996</v>
      </c>
      <c r="Q9" s="13">
        <v>30.039485980000002</v>
      </c>
      <c r="R9" s="13">
        <v>0</v>
      </c>
      <c r="S9" s="15"/>
      <c r="T9" s="13">
        <f>+U9+V9</f>
        <v>0</v>
      </c>
      <c r="U9" s="13">
        <v>0</v>
      </c>
      <c r="V9" s="13">
        <v>0</v>
      </c>
    </row>
    <row r="10" spans="1:22" ht="12" customHeight="1">
      <c r="A10" s="2"/>
      <c r="B10" s="4"/>
      <c r="C10" s="16" t="s">
        <v>8</v>
      </c>
      <c r="D10" s="17">
        <f aca="true" t="shared" si="0" ref="D10:D40">+F10+K10+O10+T10</f>
        <v>17605.391705</v>
      </c>
      <c r="E10" s="15"/>
      <c r="F10" s="17">
        <f aca="true" t="shared" si="1" ref="F10:F40">+G10+H10+I10</f>
        <v>9892.396067</v>
      </c>
      <c r="G10" s="17">
        <v>9892.396067</v>
      </c>
      <c r="H10" s="17">
        <v>0</v>
      </c>
      <c r="I10" s="17">
        <v>0</v>
      </c>
      <c r="J10" s="15"/>
      <c r="K10" s="17">
        <f aca="true" t="shared" si="2" ref="K10:K40">+L10+M10</f>
        <v>3057.089101</v>
      </c>
      <c r="L10" s="17">
        <v>2118.58215</v>
      </c>
      <c r="M10" s="17">
        <v>938.506951</v>
      </c>
      <c r="N10" s="15"/>
      <c r="O10" s="17">
        <f aca="true" t="shared" si="3" ref="O10:O40">+P10+Q10+R10</f>
        <v>4582.832009</v>
      </c>
      <c r="P10" s="17">
        <v>4582.832009</v>
      </c>
      <c r="Q10" s="17">
        <v>0</v>
      </c>
      <c r="R10" s="17">
        <v>0</v>
      </c>
      <c r="S10" s="15"/>
      <c r="T10" s="17">
        <f aca="true" t="shared" si="4" ref="T10:T40">+U10+V10</f>
        <v>73.074528</v>
      </c>
      <c r="U10" s="17">
        <v>0</v>
      </c>
      <c r="V10" s="17">
        <v>73.074528</v>
      </c>
    </row>
    <row r="11" spans="1:22" ht="12" customHeight="1">
      <c r="A11" s="2"/>
      <c r="B11" s="4"/>
      <c r="C11" s="31" t="s">
        <v>9</v>
      </c>
      <c r="D11" s="13">
        <f t="shared" si="0"/>
        <v>2302.42417366</v>
      </c>
      <c r="E11" s="15"/>
      <c r="F11" s="13">
        <f t="shared" si="1"/>
        <v>1593.89533819</v>
      </c>
      <c r="G11" s="13">
        <v>1587.66632822</v>
      </c>
      <c r="H11" s="13">
        <v>0</v>
      </c>
      <c r="I11" s="13">
        <v>6.22900997</v>
      </c>
      <c r="J11" s="15"/>
      <c r="K11" s="13">
        <f t="shared" si="2"/>
        <v>0</v>
      </c>
      <c r="L11" s="13">
        <v>0</v>
      </c>
      <c r="M11" s="13">
        <v>0</v>
      </c>
      <c r="N11" s="15"/>
      <c r="O11" s="13">
        <f t="shared" si="3"/>
        <v>708.5288354700001</v>
      </c>
      <c r="P11" s="13">
        <v>619.83776479</v>
      </c>
      <c r="Q11" s="13">
        <v>0</v>
      </c>
      <c r="R11" s="13">
        <v>88.69107068000001</v>
      </c>
      <c r="S11" s="15"/>
      <c r="T11" s="13">
        <f t="shared" si="4"/>
        <v>0</v>
      </c>
      <c r="U11" s="13">
        <v>0</v>
      </c>
      <c r="V11" s="13">
        <v>0</v>
      </c>
    </row>
    <row r="12" spans="1:22" ht="12" customHeight="1">
      <c r="A12" s="2"/>
      <c r="B12" s="3"/>
      <c r="C12" s="16" t="s">
        <v>10</v>
      </c>
      <c r="D12" s="17">
        <f t="shared" si="0"/>
        <v>1514.46070948</v>
      </c>
      <c r="E12" s="15"/>
      <c r="F12" s="17">
        <f t="shared" si="1"/>
        <v>807.11695505</v>
      </c>
      <c r="G12" s="17">
        <v>807.11695505</v>
      </c>
      <c r="H12" s="17">
        <v>0</v>
      </c>
      <c r="I12" s="17">
        <v>0</v>
      </c>
      <c r="J12" s="15"/>
      <c r="K12" s="17">
        <f t="shared" si="2"/>
        <v>276.96692302</v>
      </c>
      <c r="L12" s="17">
        <v>273.40720102</v>
      </c>
      <c r="M12" s="17">
        <v>3.559722</v>
      </c>
      <c r="N12" s="15"/>
      <c r="O12" s="17">
        <f t="shared" si="3"/>
        <v>430.37683140999997</v>
      </c>
      <c r="P12" s="17">
        <v>430.37683140999997</v>
      </c>
      <c r="Q12" s="17">
        <v>0</v>
      </c>
      <c r="R12" s="17">
        <v>0</v>
      </c>
      <c r="S12" s="15"/>
      <c r="T12" s="17">
        <f t="shared" si="4"/>
        <v>0</v>
      </c>
      <c r="U12" s="17">
        <v>0</v>
      </c>
      <c r="V12" s="17">
        <v>0</v>
      </c>
    </row>
    <row r="13" spans="1:22" ht="12" customHeight="1">
      <c r="A13" s="2"/>
      <c r="B13" s="3"/>
      <c r="C13" s="31" t="s">
        <v>30</v>
      </c>
      <c r="D13" s="13">
        <f t="shared" si="0"/>
        <v>37777.26377280988</v>
      </c>
      <c r="E13" s="15"/>
      <c r="F13" s="13">
        <f t="shared" si="1"/>
        <v>37302.60996016987</v>
      </c>
      <c r="G13" s="13">
        <v>36639.27662516987</v>
      </c>
      <c r="H13" s="13">
        <v>0</v>
      </c>
      <c r="I13" s="13">
        <v>663.333335</v>
      </c>
      <c r="J13" s="15"/>
      <c r="K13" s="13">
        <f t="shared" si="2"/>
        <v>0</v>
      </c>
      <c r="L13" s="13">
        <v>0</v>
      </c>
      <c r="M13" s="13">
        <v>0</v>
      </c>
      <c r="N13" s="15"/>
      <c r="O13" s="13">
        <f t="shared" si="3"/>
        <v>446.8421390200001</v>
      </c>
      <c r="P13" s="13">
        <v>446.8421390200001</v>
      </c>
      <c r="Q13" s="13">
        <v>0</v>
      </c>
      <c r="R13" s="13">
        <v>0</v>
      </c>
      <c r="S13" s="15"/>
      <c r="T13" s="13">
        <f t="shared" si="4"/>
        <v>27.811673619999997</v>
      </c>
      <c r="U13" s="13">
        <v>27.811673619999997</v>
      </c>
      <c r="V13" s="13">
        <v>0</v>
      </c>
    </row>
    <row r="14" spans="1:22" ht="12" customHeight="1">
      <c r="A14" s="2"/>
      <c r="B14" s="3"/>
      <c r="C14" s="16" t="s">
        <v>11</v>
      </c>
      <c r="D14" s="17">
        <f t="shared" si="0"/>
        <v>3243.3166644200005</v>
      </c>
      <c r="E14" s="15"/>
      <c r="F14" s="17">
        <f t="shared" si="1"/>
        <v>2783.9557357800004</v>
      </c>
      <c r="G14" s="17">
        <v>2147.9099377800003</v>
      </c>
      <c r="H14" s="17">
        <v>0</v>
      </c>
      <c r="I14" s="17">
        <v>636.045798</v>
      </c>
      <c r="J14" s="15"/>
      <c r="K14" s="17">
        <f t="shared" si="2"/>
        <v>126.31117389</v>
      </c>
      <c r="L14" s="17">
        <v>126.31117389</v>
      </c>
      <c r="M14" s="17">
        <v>0</v>
      </c>
      <c r="N14" s="15"/>
      <c r="O14" s="17">
        <f t="shared" si="3"/>
        <v>333.04975475000003</v>
      </c>
      <c r="P14" s="17">
        <v>313.58769543000005</v>
      </c>
      <c r="Q14" s="17">
        <v>19.46205932</v>
      </c>
      <c r="R14" s="17">
        <v>0</v>
      </c>
      <c r="S14" s="15"/>
      <c r="T14" s="17">
        <f t="shared" si="4"/>
        <v>0</v>
      </c>
      <c r="U14" s="17">
        <v>0</v>
      </c>
      <c r="V14" s="17">
        <v>0</v>
      </c>
    </row>
    <row r="15" spans="1:22" ht="12" customHeight="1">
      <c r="A15" s="2"/>
      <c r="B15" s="3"/>
      <c r="C15" s="31" t="s">
        <v>12</v>
      </c>
      <c r="D15" s="13">
        <f t="shared" si="0"/>
        <v>18808.1593426823</v>
      </c>
      <c r="E15" s="15"/>
      <c r="F15" s="13">
        <f t="shared" si="1"/>
        <v>17948.392826393298</v>
      </c>
      <c r="G15" s="13">
        <v>11081.70691057</v>
      </c>
      <c r="H15" s="13">
        <v>652.71086933</v>
      </c>
      <c r="I15" s="13">
        <v>6213.975046493298</v>
      </c>
      <c r="J15" s="15"/>
      <c r="K15" s="13">
        <f t="shared" si="2"/>
        <v>0</v>
      </c>
      <c r="L15" s="13">
        <v>0</v>
      </c>
      <c r="M15" s="13">
        <v>0</v>
      </c>
      <c r="N15" s="15"/>
      <c r="O15" s="13">
        <f t="shared" si="3"/>
        <v>719.377672789</v>
      </c>
      <c r="P15" s="13">
        <v>719.377672789</v>
      </c>
      <c r="Q15" s="13">
        <v>0</v>
      </c>
      <c r="R15" s="13">
        <v>0</v>
      </c>
      <c r="S15" s="15"/>
      <c r="T15" s="13">
        <f t="shared" si="4"/>
        <v>140.38884349999987</v>
      </c>
      <c r="U15" s="13">
        <v>140.38884349999987</v>
      </c>
      <c r="V15" s="13">
        <v>0</v>
      </c>
    </row>
    <row r="16" spans="1:22" ht="12" customHeight="1">
      <c r="A16" s="2"/>
      <c r="B16" s="3"/>
      <c r="C16" s="16" t="s">
        <v>40</v>
      </c>
      <c r="D16" s="17">
        <f t="shared" si="0"/>
        <v>42175.91365598601</v>
      </c>
      <c r="E16" s="15"/>
      <c r="F16" s="17">
        <f t="shared" si="1"/>
        <v>41200.54259099602</v>
      </c>
      <c r="G16" s="17">
        <v>25707.46823653</v>
      </c>
      <c r="H16" s="17">
        <v>0</v>
      </c>
      <c r="I16" s="17">
        <v>15493.074354466018</v>
      </c>
      <c r="J16" s="15"/>
      <c r="K16" s="17">
        <f t="shared" si="2"/>
        <v>621.5364616600018</v>
      </c>
      <c r="L16" s="17">
        <v>621.5364616600018</v>
      </c>
      <c r="M16" s="17">
        <v>0</v>
      </c>
      <c r="N16" s="15"/>
      <c r="O16" s="17">
        <f t="shared" si="3"/>
        <v>353.83460333000005</v>
      </c>
      <c r="P16" s="17">
        <v>277.02800678000006</v>
      </c>
      <c r="Q16" s="17">
        <v>76.80659655000001</v>
      </c>
      <c r="R16" s="17">
        <v>0</v>
      </c>
      <c r="S16" s="15"/>
      <c r="T16" s="17">
        <f t="shared" si="4"/>
        <v>0</v>
      </c>
      <c r="U16" s="17">
        <v>0</v>
      </c>
      <c r="V16" s="17">
        <v>0</v>
      </c>
    </row>
    <row r="17" spans="1:22" ht="12" customHeight="1">
      <c r="A17" s="2"/>
      <c r="B17" s="3"/>
      <c r="C17" s="31" t="s">
        <v>49</v>
      </c>
      <c r="D17" s="13">
        <f t="shared" si="0"/>
        <v>69682.70578903891</v>
      </c>
      <c r="E17" s="15"/>
      <c r="F17" s="13">
        <f t="shared" si="1"/>
        <v>69682.70578903891</v>
      </c>
      <c r="G17" s="13">
        <v>69682.70578903891</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7507.054431850001</v>
      </c>
      <c r="E18" s="15"/>
      <c r="F18" s="17">
        <f t="shared" si="1"/>
        <v>6483.332484750001</v>
      </c>
      <c r="G18" s="17">
        <v>5470.351852520001</v>
      </c>
      <c r="H18" s="17">
        <v>1012.98063223</v>
      </c>
      <c r="I18" s="17">
        <v>0</v>
      </c>
      <c r="J18" s="15"/>
      <c r="K18" s="17">
        <f t="shared" si="2"/>
        <v>0</v>
      </c>
      <c r="L18" s="17">
        <v>0</v>
      </c>
      <c r="M18" s="17">
        <v>0</v>
      </c>
      <c r="N18" s="15"/>
      <c r="O18" s="17">
        <f t="shared" si="3"/>
        <v>989.7032661899999</v>
      </c>
      <c r="P18" s="17">
        <v>911.7493867299999</v>
      </c>
      <c r="Q18" s="17">
        <v>77.95387946000001</v>
      </c>
      <c r="R18" s="17">
        <v>0</v>
      </c>
      <c r="S18" s="15"/>
      <c r="T18" s="17">
        <f t="shared" si="4"/>
        <v>34.01868090999999</v>
      </c>
      <c r="U18" s="17">
        <v>0</v>
      </c>
      <c r="V18" s="17">
        <v>34.01868090999999</v>
      </c>
    </row>
    <row r="19" spans="1:22" ht="12" customHeight="1">
      <c r="A19" s="2"/>
      <c r="B19" s="3"/>
      <c r="C19" s="31" t="s">
        <v>42</v>
      </c>
      <c r="D19" s="13">
        <f t="shared" si="0"/>
        <v>6706.900702000001</v>
      </c>
      <c r="E19" s="15"/>
      <c r="F19" s="13">
        <f t="shared" si="1"/>
        <v>4587.12260832</v>
      </c>
      <c r="G19" s="13">
        <v>3515.8858404399994</v>
      </c>
      <c r="H19" s="13">
        <v>0</v>
      </c>
      <c r="I19" s="13">
        <v>1071.2367678800001</v>
      </c>
      <c r="J19" s="15"/>
      <c r="K19" s="13">
        <f t="shared" si="2"/>
        <v>0</v>
      </c>
      <c r="L19" s="13">
        <v>0</v>
      </c>
      <c r="M19" s="13">
        <v>0</v>
      </c>
      <c r="N19" s="15"/>
      <c r="O19" s="13">
        <f t="shared" si="3"/>
        <v>2096.45563901</v>
      </c>
      <c r="P19" s="13">
        <v>2096.45563901</v>
      </c>
      <c r="Q19" s="13">
        <v>0</v>
      </c>
      <c r="R19" s="13">
        <v>0</v>
      </c>
      <c r="S19" s="15"/>
      <c r="T19" s="13">
        <f t="shared" si="4"/>
        <v>23.322454670000003</v>
      </c>
      <c r="U19" s="13">
        <v>23.322454670000003</v>
      </c>
      <c r="V19" s="13">
        <v>0</v>
      </c>
    </row>
    <row r="20" spans="1:22" ht="12" customHeight="1">
      <c r="A20" s="2"/>
      <c r="B20" s="3"/>
      <c r="C20" s="16" t="s">
        <v>14</v>
      </c>
      <c r="D20" s="17">
        <f t="shared" si="0"/>
        <v>2796.2786883199997</v>
      </c>
      <c r="E20" s="15"/>
      <c r="F20" s="17">
        <f t="shared" si="1"/>
        <v>2215.00028558</v>
      </c>
      <c r="G20" s="17">
        <v>2215.00028558</v>
      </c>
      <c r="H20" s="17">
        <v>0</v>
      </c>
      <c r="I20" s="17">
        <v>0</v>
      </c>
      <c r="J20" s="15"/>
      <c r="K20" s="17">
        <f t="shared" si="2"/>
        <v>0</v>
      </c>
      <c r="L20" s="17">
        <v>0</v>
      </c>
      <c r="M20" s="17">
        <v>0</v>
      </c>
      <c r="N20" s="15"/>
      <c r="O20" s="17">
        <f t="shared" si="3"/>
        <v>475.41854699</v>
      </c>
      <c r="P20" s="17">
        <v>475.41854699</v>
      </c>
      <c r="Q20" s="17">
        <v>0</v>
      </c>
      <c r="R20" s="17">
        <v>0</v>
      </c>
      <c r="S20" s="15"/>
      <c r="T20" s="17">
        <f t="shared" si="4"/>
        <v>105.85985575</v>
      </c>
      <c r="U20" s="17">
        <v>0</v>
      </c>
      <c r="V20" s="17">
        <v>105.85985575</v>
      </c>
    </row>
    <row r="21" spans="1:22" ht="12" customHeight="1">
      <c r="A21" s="2"/>
      <c r="B21" s="3"/>
      <c r="C21" s="31" t="s">
        <v>15</v>
      </c>
      <c r="D21" s="13">
        <f t="shared" si="0"/>
        <v>5770.27197700714</v>
      </c>
      <c r="E21" s="15"/>
      <c r="F21" s="13">
        <f t="shared" si="1"/>
        <v>5666.75111</v>
      </c>
      <c r="G21" s="13">
        <v>5666.75111</v>
      </c>
      <c r="H21" s="13">
        <v>0</v>
      </c>
      <c r="I21" s="13">
        <v>0</v>
      </c>
      <c r="J21" s="15"/>
      <c r="K21" s="13">
        <f t="shared" si="2"/>
        <v>4.9959427000000005</v>
      </c>
      <c r="L21" s="13">
        <v>0</v>
      </c>
      <c r="M21" s="13">
        <v>4.9959427000000005</v>
      </c>
      <c r="N21" s="15"/>
      <c r="O21" s="13">
        <f t="shared" si="3"/>
        <v>98.5249243071394</v>
      </c>
      <c r="P21" s="13">
        <v>87.44232685713939</v>
      </c>
      <c r="Q21" s="13">
        <v>11.082597450000002</v>
      </c>
      <c r="R21" s="13">
        <v>0</v>
      </c>
      <c r="S21" s="15"/>
      <c r="T21" s="13">
        <f t="shared" si="4"/>
        <v>0</v>
      </c>
      <c r="U21" s="13">
        <v>0</v>
      </c>
      <c r="V21" s="13">
        <v>0</v>
      </c>
    </row>
    <row r="22" spans="1:22" ht="12" customHeight="1">
      <c r="A22" s="2"/>
      <c r="B22" s="3"/>
      <c r="C22" s="16" t="s">
        <v>16</v>
      </c>
      <c r="D22" s="17">
        <f t="shared" si="0"/>
        <v>25335.626974720806</v>
      </c>
      <c r="E22" s="15"/>
      <c r="F22" s="17">
        <f t="shared" si="1"/>
        <v>15797.81629139161</v>
      </c>
      <c r="G22" s="17">
        <v>15797.81629139161</v>
      </c>
      <c r="H22" s="17">
        <v>0</v>
      </c>
      <c r="I22" s="17">
        <v>0</v>
      </c>
      <c r="J22" s="15"/>
      <c r="K22" s="17">
        <f t="shared" si="2"/>
        <v>71.87</v>
      </c>
      <c r="L22" s="17">
        <v>71.87</v>
      </c>
      <c r="M22" s="17">
        <v>0</v>
      </c>
      <c r="N22" s="15"/>
      <c r="O22" s="17">
        <f t="shared" si="3"/>
        <v>7307.123273583805</v>
      </c>
      <c r="P22" s="17">
        <v>7307.123273583805</v>
      </c>
      <c r="Q22" s="17">
        <v>0</v>
      </c>
      <c r="R22" s="17">
        <v>0</v>
      </c>
      <c r="S22" s="15"/>
      <c r="T22" s="17">
        <f t="shared" si="4"/>
        <v>2158.8174097453907</v>
      </c>
      <c r="U22" s="17">
        <v>2158.8174097453907</v>
      </c>
      <c r="V22" s="17">
        <v>0</v>
      </c>
    </row>
    <row r="23" spans="1:22" ht="12" customHeight="1">
      <c r="A23" s="2"/>
      <c r="B23" s="3"/>
      <c r="C23" s="31" t="s">
        <v>53</v>
      </c>
      <c r="D23" s="13">
        <f t="shared" si="0"/>
        <v>41419.80713309</v>
      </c>
      <c r="E23" s="15"/>
      <c r="F23" s="13">
        <f t="shared" si="1"/>
        <v>32060.837235259994</v>
      </c>
      <c r="G23" s="13">
        <v>31907.763626419994</v>
      </c>
      <c r="H23" s="13">
        <v>0</v>
      </c>
      <c r="I23" s="13">
        <v>153.07360884</v>
      </c>
      <c r="J23" s="15"/>
      <c r="K23" s="13">
        <f t="shared" si="2"/>
        <v>3591.90964965</v>
      </c>
      <c r="L23" s="13">
        <v>0</v>
      </c>
      <c r="M23" s="13">
        <v>3591.90964965</v>
      </c>
      <c r="N23" s="15"/>
      <c r="O23" s="13">
        <f t="shared" si="3"/>
        <v>5767.060248180001</v>
      </c>
      <c r="P23" s="13">
        <v>5767.060248180001</v>
      </c>
      <c r="Q23" s="13">
        <v>0</v>
      </c>
      <c r="R23" s="13">
        <v>0</v>
      </c>
      <c r="S23" s="15"/>
      <c r="T23" s="13">
        <f t="shared" si="4"/>
        <v>0</v>
      </c>
      <c r="U23" s="13">
        <v>0</v>
      </c>
      <c r="V23" s="13">
        <v>0</v>
      </c>
    </row>
    <row r="24" spans="1:22" ht="12" customHeight="1">
      <c r="A24" s="2"/>
      <c r="B24" s="3"/>
      <c r="C24" s="16" t="s">
        <v>41</v>
      </c>
      <c r="D24" s="17">
        <f t="shared" si="0"/>
        <v>17394.31913202</v>
      </c>
      <c r="E24" s="15"/>
      <c r="F24" s="17">
        <f t="shared" si="1"/>
        <v>17001.83946773</v>
      </c>
      <c r="G24" s="17">
        <v>12813.07660664</v>
      </c>
      <c r="H24" s="17">
        <v>0</v>
      </c>
      <c r="I24" s="17">
        <v>4188.76286109</v>
      </c>
      <c r="J24" s="15"/>
      <c r="K24" s="17">
        <f t="shared" si="2"/>
        <v>0</v>
      </c>
      <c r="L24" s="17">
        <v>0</v>
      </c>
      <c r="M24" s="17">
        <v>0</v>
      </c>
      <c r="N24" s="15"/>
      <c r="O24" s="17">
        <f t="shared" si="3"/>
        <v>392.4796642900001</v>
      </c>
      <c r="P24" s="17">
        <v>392.4796642900001</v>
      </c>
      <c r="Q24" s="17">
        <v>0</v>
      </c>
      <c r="R24" s="17">
        <v>0</v>
      </c>
      <c r="S24" s="15"/>
      <c r="T24" s="17">
        <f t="shared" si="4"/>
        <v>0</v>
      </c>
      <c r="U24" s="17">
        <v>0</v>
      </c>
      <c r="V24" s="17">
        <v>0</v>
      </c>
    </row>
    <row r="25" spans="1:22" ht="12" customHeight="1">
      <c r="A25" s="2"/>
      <c r="B25" s="3"/>
      <c r="C25" s="31" t="s">
        <v>17</v>
      </c>
      <c r="D25" s="13">
        <f t="shared" si="0"/>
        <v>5073.325938510001</v>
      </c>
      <c r="E25" s="15"/>
      <c r="F25" s="13">
        <f t="shared" si="1"/>
        <v>4081.796228350001</v>
      </c>
      <c r="G25" s="13">
        <v>4048.346624450001</v>
      </c>
      <c r="H25" s="13">
        <v>33.4496039</v>
      </c>
      <c r="I25" s="13">
        <v>0</v>
      </c>
      <c r="J25" s="15"/>
      <c r="K25" s="13">
        <f t="shared" si="2"/>
        <v>0</v>
      </c>
      <c r="L25" s="13">
        <v>0</v>
      </c>
      <c r="M25" s="13">
        <v>0</v>
      </c>
      <c r="N25" s="15"/>
      <c r="O25" s="13">
        <f t="shared" si="3"/>
        <v>991.52971016</v>
      </c>
      <c r="P25" s="13">
        <v>991.52971016</v>
      </c>
      <c r="Q25" s="13">
        <v>6.402842700481415E-16</v>
      </c>
      <c r="R25" s="13">
        <v>0</v>
      </c>
      <c r="S25" s="15"/>
      <c r="T25" s="13">
        <f t="shared" si="4"/>
        <v>0</v>
      </c>
      <c r="U25" s="13">
        <v>0</v>
      </c>
      <c r="V25" s="13">
        <v>0</v>
      </c>
    </row>
    <row r="26" spans="1:22" ht="12" customHeight="1">
      <c r="A26" s="2"/>
      <c r="B26" s="3"/>
      <c r="C26" s="16" t="s">
        <v>45</v>
      </c>
      <c r="D26" s="17">
        <f t="shared" si="0"/>
        <v>6326.972839346452</v>
      </c>
      <c r="E26" s="15"/>
      <c r="F26" s="17">
        <f t="shared" si="1"/>
        <v>5741.579787446452</v>
      </c>
      <c r="G26" s="17">
        <v>4871.579787446452</v>
      </c>
      <c r="H26" s="17">
        <v>0</v>
      </c>
      <c r="I26" s="17">
        <v>870</v>
      </c>
      <c r="J26" s="15"/>
      <c r="K26" s="17">
        <f t="shared" si="2"/>
        <v>0</v>
      </c>
      <c r="L26" s="17">
        <v>0</v>
      </c>
      <c r="M26" s="17">
        <v>0</v>
      </c>
      <c r="N26" s="15"/>
      <c r="O26" s="17">
        <f t="shared" si="3"/>
        <v>580.58298942</v>
      </c>
      <c r="P26" s="17">
        <v>520.92674715</v>
      </c>
      <c r="Q26" s="17">
        <v>0</v>
      </c>
      <c r="R26" s="17">
        <v>59.65624226999999</v>
      </c>
      <c r="S26" s="15"/>
      <c r="T26" s="17">
        <f t="shared" si="4"/>
        <v>4.81006248</v>
      </c>
      <c r="U26" s="17">
        <v>0</v>
      </c>
      <c r="V26" s="17">
        <v>4.81006248</v>
      </c>
    </row>
    <row r="27" spans="1:22" s="5" customFormat="1" ht="12" customHeight="1">
      <c r="A27" s="2"/>
      <c r="B27" s="3"/>
      <c r="C27" s="31" t="s">
        <v>50</v>
      </c>
      <c r="D27" s="13">
        <f t="shared" si="0"/>
        <v>62946.799476068496</v>
      </c>
      <c r="E27" s="15"/>
      <c r="F27" s="13">
        <f t="shared" si="1"/>
        <v>37186.36210982521</v>
      </c>
      <c r="G27" s="13">
        <v>35221.86210982521</v>
      </c>
      <c r="H27" s="13">
        <v>0</v>
      </c>
      <c r="I27" s="13">
        <v>1964.5</v>
      </c>
      <c r="J27" s="15"/>
      <c r="K27" s="13">
        <f t="shared" si="2"/>
        <v>20862.832467271895</v>
      </c>
      <c r="L27" s="13">
        <v>0</v>
      </c>
      <c r="M27" s="13">
        <v>20862.832467271895</v>
      </c>
      <c r="N27" s="15"/>
      <c r="O27" s="13">
        <f t="shared" si="3"/>
        <v>4897.604898971385</v>
      </c>
      <c r="P27" s="13">
        <v>4561.276653640135</v>
      </c>
      <c r="Q27" s="13">
        <v>0</v>
      </c>
      <c r="R27" s="13">
        <v>336.32824533124995</v>
      </c>
      <c r="S27" s="15"/>
      <c r="T27" s="13">
        <f t="shared" si="4"/>
        <v>0</v>
      </c>
      <c r="U27" s="13">
        <v>0</v>
      </c>
      <c r="V27" s="13">
        <v>0</v>
      </c>
    </row>
    <row r="28" spans="1:22" ht="12" customHeight="1">
      <c r="A28" s="2"/>
      <c r="B28" s="3"/>
      <c r="C28" s="16" t="s">
        <v>44</v>
      </c>
      <c r="D28" s="17">
        <f t="shared" si="0"/>
        <v>12756.807037300001</v>
      </c>
      <c r="E28" s="15"/>
      <c r="F28" s="17">
        <f t="shared" si="1"/>
        <v>12432.420721</v>
      </c>
      <c r="G28" s="17">
        <v>5107.057069</v>
      </c>
      <c r="H28" s="17">
        <v>2457.309685</v>
      </c>
      <c r="I28" s="17">
        <v>4868.053967</v>
      </c>
      <c r="J28" s="15"/>
      <c r="K28" s="17">
        <f t="shared" si="2"/>
        <v>0</v>
      </c>
      <c r="L28" s="17">
        <v>0</v>
      </c>
      <c r="M28" s="17">
        <v>0</v>
      </c>
      <c r="N28" s="15"/>
      <c r="O28" s="17">
        <f t="shared" si="3"/>
        <v>324.3863163</v>
      </c>
      <c r="P28" s="17">
        <v>146.785281</v>
      </c>
      <c r="Q28" s="17">
        <v>177.6010353</v>
      </c>
      <c r="R28" s="17">
        <v>0</v>
      </c>
      <c r="S28" s="15"/>
      <c r="T28" s="17">
        <f t="shared" si="4"/>
        <v>0</v>
      </c>
      <c r="U28" s="17">
        <v>0</v>
      </c>
      <c r="V28" s="17">
        <v>0</v>
      </c>
    </row>
    <row r="29" spans="1:22" ht="12" customHeight="1">
      <c r="A29" s="2"/>
      <c r="B29" s="3"/>
      <c r="C29" s="31" t="s">
        <v>18</v>
      </c>
      <c r="D29" s="13">
        <f t="shared" si="0"/>
        <v>8546.935844890002</v>
      </c>
      <c r="E29" s="15"/>
      <c r="F29" s="13">
        <f t="shared" si="1"/>
        <v>5593.8121211299995</v>
      </c>
      <c r="G29" s="13">
        <v>5593.8121211299995</v>
      </c>
      <c r="H29" s="13">
        <v>0</v>
      </c>
      <c r="I29" s="13">
        <v>0</v>
      </c>
      <c r="J29" s="15"/>
      <c r="K29" s="13">
        <f t="shared" si="2"/>
        <v>171.17472842000188</v>
      </c>
      <c r="L29" s="13">
        <v>171.17472842000188</v>
      </c>
      <c r="M29" s="13">
        <v>0</v>
      </c>
      <c r="N29" s="15"/>
      <c r="O29" s="13">
        <f t="shared" si="3"/>
        <v>913.73713183</v>
      </c>
      <c r="P29" s="13">
        <v>318.89234639</v>
      </c>
      <c r="Q29" s="13">
        <v>173.61402817</v>
      </c>
      <c r="R29" s="13">
        <v>421.23075726999997</v>
      </c>
      <c r="S29" s="15"/>
      <c r="T29" s="13">
        <f t="shared" si="4"/>
        <v>1868.21186351</v>
      </c>
      <c r="U29" s="13">
        <v>1868.21186351</v>
      </c>
      <c r="V29" s="13">
        <v>0</v>
      </c>
    </row>
    <row r="30" spans="1:22" ht="12" customHeight="1">
      <c r="A30" s="2"/>
      <c r="B30" s="3"/>
      <c r="C30" s="16" t="s">
        <v>19</v>
      </c>
      <c r="D30" s="17">
        <f t="shared" si="0"/>
        <v>1594.414847</v>
      </c>
      <c r="E30" s="15"/>
      <c r="F30" s="17">
        <f t="shared" si="1"/>
        <v>1097.076535</v>
      </c>
      <c r="G30" s="17">
        <v>1097.076535</v>
      </c>
      <c r="H30" s="17">
        <v>0</v>
      </c>
      <c r="I30" s="17">
        <v>0</v>
      </c>
      <c r="J30" s="15"/>
      <c r="K30" s="17">
        <f t="shared" si="2"/>
        <v>0</v>
      </c>
      <c r="L30" s="17">
        <v>0</v>
      </c>
      <c r="M30" s="17">
        <v>0</v>
      </c>
      <c r="N30" s="15"/>
      <c r="O30" s="17">
        <f t="shared" si="3"/>
        <v>497.338312</v>
      </c>
      <c r="P30" s="17">
        <v>497.338312</v>
      </c>
      <c r="Q30" s="17">
        <v>0</v>
      </c>
      <c r="R30" s="17">
        <v>0</v>
      </c>
      <c r="S30" s="15"/>
      <c r="T30" s="17">
        <f t="shared" si="4"/>
        <v>0</v>
      </c>
      <c r="U30" s="17">
        <v>0</v>
      </c>
      <c r="V30" s="17">
        <v>0</v>
      </c>
    </row>
    <row r="31" spans="1:22" ht="12" customHeight="1">
      <c r="A31" s="2"/>
      <c r="B31" s="3"/>
      <c r="C31" s="31" t="s">
        <v>20</v>
      </c>
      <c r="D31" s="13">
        <f t="shared" si="0"/>
        <v>22541.520536129996</v>
      </c>
      <c r="E31" s="15"/>
      <c r="F31" s="13">
        <f t="shared" si="1"/>
        <v>19069.866966309997</v>
      </c>
      <c r="G31" s="13">
        <v>19069.866966309997</v>
      </c>
      <c r="H31" s="13">
        <v>0</v>
      </c>
      <c r="I31" s="13">
        <v>0</v>
      </c>
      <c r="J31" s="15"/>
      <c r="K31" s="13">
        <f t="shared" si="2"/>
        <v>560</v>
      </c>
      <c r="L31" s="13">
        <v>560</v>
      </c>
      <c r="M31" s="13">
        <v>0</v>
      </c>
      <c r="N31" s="15"/>
      <c r="O31" s="13">
        <f t="shared" si="3"/>
        <v>2911.65356982</v>
      </c>
      <c r="P31" s="13">
        <v>2711.8388026000002</v>
      </c>
      <c r="Q31" s="13">
        <v>23.35846056</v>
      </c>
      <c r="R31" s="13">
        <v>176.45630666</v>
      </c>
      <c r="S31" s="15"/>
      <c r="T31" s="13">
        <f t="shared" si="4"/>
        <v>0</v>
      </c>
      <c r="U31" s="13">
        <v>0</v>
      </c>
      <c r="V31" s="13">
        <v>0</v>
      </c>
    </row>
    <row r="32" spans="1:22" ht="12" customHeight="1">
      <c r="A32" s="2"/>
      <c r="B32" s="3"/>
      <c r="C32" s="16" t="s">
        <v>21</v>
      </c>
      <c r="D32" s="17">
        <f t="shared" si="0"/>
        <v>4252.922469249999</v>
      </c>
      <c r="E32" s="15"/>
      <c r="F32" s="17">
        <f t="shared" si="1"/>
        <v>3650.5349879699997</v>
      </c>
      <c r="G32" s="17">
        <v>3650.5349879699997</v>
      </c>
      <c r="H32" s="17">
        <v>0</v>
      </c>
      <c r="I32" s="17">
        <v>0</v>
      </c>
      <c r="J32" s="15"/>
      <c r="K32" s="17">
        <f t="shared" si="2"/>
        <v>0</v>
      </c>
      <c r="L32" s="17">
        <v>0</v>
      </c>
      <c r="M32" s="17">
        <v>0</v>
      </c>
      <c r="N32" s="15"/>
      <c r="O32" s="17">
        <f t="shared" si="3"/>
        <v>602.38748128</v>
      </c>
      <c r="P32" s="17">
        <v>568.09884428</v>
      </c>
      <c r="Q32" s="17">
        <v>0</v>
      </c>
      <c r="R32" s="17">
        <v>34.288637</v>
      </c>
      <c r="S32" s="15"/>
      <c r="T32" s="17">
        <f t="shared" si="4"/>
        <v>0</v>
      </c>
      <c r="U32" s="17">
        <v>0</v>
      </c>
      <c r="V32" s="17">
        <v>0</v>
      </c>
    </row>
    <row r="33" spans="1:22" ht="12" customHeight="1">
      <c r="A33" s="2"/>
      <c r="B33" s="3"/>
      <c r="C33" s="31" t="s">
        <v>22</v>
      </c>
      <c r="D33" s="13">
        <f t="shared" si="0"/>
        <v>7544.146806792203</v>
      </c>
      <c r="E33" s="15"/>
      <c r="F33" s="13">
        <f t="shared" si="1"/>
        <v>4736.46658492</v>
      </c>
      <c r="G33" s="13">
        <v>4736.46658492</v>
      </c>
      <c r="H33" s="13">
        <v>0</v>
      </c>
      <c r="I33" s="13">
        <v>0</v>
      </c>
      <c r="J33" s="15"/>
      <c r="K33" s="13">
        <f t="shared" si="2"/>
        <v>925.7991126552025</v>
      </c>
      <c r="L33" s="13">
        <v>129.72591484520265</v>
      </c>
      <c r="M33" s="13">
        <v>796.0731978099999</v>
      </c>
      <c r="N33" s="15"/>
      <c r="O33" s="13">
        <f t="shared" si="3"/>
        <v>1576.8811092170008</v>
      </c>
      <c r="P33" s="13">
        <v>1576.8811092170008</v>
      </c>
      <c r="Q33" s="13">
        <v>0</v>
      </c>
      <c r="R33" s="13">
        <v>0</v>
      </c>
      <c r="S33" s="15"/>
      <c r="T33" s="13">
        <f t="shared" si="4"/>
        <v>305</v>
      </c>
      <c r="U33" s="13">
        <v>0</v>
      </c>
      <c r="V33" s="13">
        <v>305</v>
      </c>
    </row>
    <row r="34" spans="1:22" ht="12" customHeight="1">
      <c r="A34" s="2"/>
      <c r="B34" s="3"/>
      <c r="C34" s="16" t="s">
        <v>23</v>
      </c>
      <c r="D34" s="17">
        <f t="shared" si="0"/>
        <v>23039.209931284568</v>
      </c>
      <c r="E34" s="15"/>
      <c r="F34" s="17">
        <f t="shared" si="1"/>
        <v>17463.42744254978</v>
      </c>
      <c r="G34" s="17">
        <v>15116.98681455978</v>
      </c>
      <c r="H34" s="17">
        <v>937.924215</v>
      </c>
      <c r="I34" s="17">
        <v>1408.5164129900002</v>
      </c>
      <c r="J34" s="15"/>
      <c r="K34" s="17">
        <f t="shared" si="2"/>
        <v>1367.5749570500002</v>
      </c>
      <c r="L34" s="17">
        <v>1367.5749570500002</v>
      </c>
      <c r="M34" s="17">
        <v>0</v>
      </c>
      <c r="N34" s="15"/>
      <c r="O34" s="17">
        <f t="shared" si="3"/>
        <v>3570.9392135247854</v>
      </c>
      <c r="P34" s="17">
        <v>3570.9392135247854</v>
      </c>
      <c r="Q34" s="17">
        <v>0</v>
      </c>
      <c r="R34" s="17">
        <v>0</v>
      </c>
      <c r="S34" s="15"/>
      <c r="T34" s="17">
        <f t="shared" si="4"/>
        <v>637.26831816</v>
      </c>
      <c r="U34" s="17">
        <v>637.26831816</v>
      </c>
      <c r="V34" s="17">
        <v>0</v>
      </c>
    </row>
    <row r="35" spans="1:22" ht="12" customHeight="1">
      <c r="A35" s="2"/>
      <c r="B35" s="4"/>
      <c r="C35" s="31" t="s">
        <v>24</v>
      </c>
      <c r="D35" s="13">
        <f t="shared" si="0"/>
        <v>4379.29288783</v>
      </c>
      <c r="E35" s="15"/>
      <c r="F35" s="13">
        <f t="shared" si="1"/>
        <v>3902.5188969</v>
      </c>
      <c r="G35" s="13">
        <v>3902.5188969</v>
      </c>
      <c r="H35" s="13">
        <v>0</v>
      </c>
      <c r="I35" s="13">
        <v>0</v>
      </c>
      <c r="J35" s="15"/>
      <c r="K35" s="13">
        <f t="shared" si="2"/>
        <v>0</v>
      </c>
      <c r="L35" s="13">
        <v>0</v>
      </c>
      <c r="M35" s="13">
        <v>0</v>
      </c>
      <c r="N35" s="15"/>
      <c r="O35" s="13">
        <f t="shared" si="3"/>
        <v>476.77399093</v>
      </c>
      <c r="P35" s="13">
        <v>476.77399093</v>
      </c>
      <c r="Q35" s="13">
        <v>0</v>
      </c>
      <c r="R35" s="13">
        <v>0</v>
      </c>
      <c r="S35" s="15"/>
      <c r="T35" s="13">
        <f t="shared" si="4"/>
        <v>0</v>
      </c>
      <c r="U35" s="13">
        <v>0</v>
      </c>
      <c r="V35" s="13">
        <v>0</v>
      </c>
    </row>
    <row r="36" spans="1:22" ht="12" customHeight="1">
      <c r="A36" s="2"/>
      <c r="B36" s="3"/>
      <c r="C36" s="16" t="s">
        <v>25</v>
      </c>
      <c r="D36" s="17">
        <f t="shared" si="0"/>
        <v>13511.87049228</v>
      </c>
      <c r="E36" s="15"/>
      <c r="F36" s="17">
        <f t="shared" si="1"/>
        <v>11618.08282437</v>
      </c>
      <c r="G36" s="17">
        <v>5822.83737345</v>
      </c>
      <c r="H36" s="17">
        <v>85.43189883</v>
      </c>
      <c r="I36" s="17">
        <v>5709.81355209</v>
      </c>
      <c r="J36" s="15"/>
      <c r="K36" s="17">
        <f t="shared" si="2"/>
        <v>337.42096859000003</v>
      </c>
      <c r="L36" s="17">
        <v>337.42096859000003</v>
      </c>
      <c r="M36" s="17">
        <v>0</v>
      </c>
      <c r="N36" s="15"/>
      <c r="O36" s="17">
        <f t="shared" si="3"/>
        <v>1204.44155292</v>
      </c>
      <c r="P36" s="17">
        <v>576.3998614399999</v>
      </c>
      <c r="Q36" s="17">
        <v>18.29079148</v>
      </c>
      <c r="R36" s="17">
        <v>609.7509</v>
      </c>
      <c r="S36" s="15"/>
      <c r="T36" s="17">
        <f t="shared" si="4"/>
        <v>351.9251464</v>
      </c>
      <c r="U36" s="17">
        <v>192.20699962</v>
      </c>
      <c r="V36" s="17">
        <v>159.71814678000004</v>
      </c>
    </row>
    <row r="37" spans="1:22" ht="12" customHeight="1">
      <c r="A37" s="2"/>
      <c r="B37" s="3"/>
      <c r="C37" s="31" t="s">
        <v>26</v>
      </c>
      <c r="D37" s="13">
        <f t="shared" si="0"/>
        <v>23.484757899999998</v>
      </c>
      <c r="E37" s="15"/>
      <c r="F37" s="13">
        <f t="shared" si="1"/>
        <v>0</v>
      </c>
      <c r="G37" s="13">
        <v>0</v>
      </c>
      <c r="H37" s="13">
        <v>0</v>
      </c>
      <c r="I37" s="13">
        <v>0</v>
      </c>
      <c r="J37" s="15"/>
      <c r="K37" s="13">
        <f t="shared" si="2"/>
        <v>0</v>
      </c>
      <c r="L37" s="13">
        <v>0</v>
      </c>
      <c r="M37" s="13">
        <v>0</v>
      </c>
      <c r="N37" s="15"/>
      <c r="O37" s="13">
        <f t="shared" si="3"/>
        <v>23.484757899999998</v>
      </c>
      <c r="P37" s="13">
        <v>23.484757899999998</v>
      </c>
      <c r="Q37" s="13">
        <v>0</v>
      </c>
      <c r="R37" s="13">
        <v>0</v>
      </c>
      <c r="S37" s="15"/>
      <c r="T37" s="13">
        <f t="shared" si="4"/>
        <v>0</v>
      </c>
      <c r="U37" s="13">
        <v>0</v>
      </c>
      <c r="V37" s="13">
        <v>0</v>
      </c>
    </row>
    <row r="38" spans="1:22" ht="12" customHeight="1">
      <c r="A38" s="2"/>
      <c r="B38" s="3"/>
      <c r="C38" s="16" t="s">
        <v>27</v>
      </c>
      <c r="D38" s="17">
        <f t="shared" si="0"/>
        <v>45776.011311757116</v>
      </c>
      <c r="E38" s="15"/>
      <c r="F38" s="17">
        <f t="shared" si="1"/>
        <v>42076.95421052712</v>
      </c>
      <c r="G38" s="17">
        <v>37205.17200029712</v>
      </c>
      <c r="H38" s="17">
        <v>4871.78221023</v>
      </c>
      <c r="I38" s="17">
        <v>0</v>
      </c>
      <c r="J38" s="15"/>
      <c r="K38" s="17">
        <f t="shared" si="2"/>
        <v>0</v>
      </c>
      <c r="L38" s="17">
        <v>0</v>
      </c>
      <c r="M38" s="17">
        <v>0</v>
      </c>
      <c r="N38" s="15"/>
      <c r="O38" s="17">
        <f t="shared" si="3"/>
        <v>3275.6156961899987</v>
      </c>
      <c r="P38" s="17">
        <v>2445.561437939999</v>
      </c>
      <c r="Q38" s="17">
        <v>830.0542582499999</v>
      </c>
      <c r="R38" s="17">
        <v>0</v>
      </c>
      <c r="S38" s="15"/>
      <c r="T38" s="17">
        <f t="shared" si="4"/>
        <v>423.44140504</v>
      </c>
      <c r="U38" s="17">
        <v>423.44140504</v>
      </c>
      <c r="V38" s="17">
        <v>0</v>
      </c>
    </row>
    <row r="39" spans="1:22" ht="12" customHeight="1">
      <c r="A39" s="2"/>
      <c r="B39" s="3"/>
      <c r="C39" s="31" t="s">
        <v>28</v>
      </c>
      <c r="D39" s="13">
        <f t="shared" si="0"/>
        <v>2362.5805029700005</v>
      </c>
      <c r="E39" s="15"/>
      <c r="F39" s="13">
        <f t="shared" si="1"/>
        <v>2145.7768309300004</v>
      </c>
      <c r="G39" s="13">
        <v>2145.7768309300004</v>
      </c>
      <c r="H39" s="13">
        <v>0</v>
      </c>
      <c r="I39" s="13">
        <v>0</v>
      </c>
      <c r="J39" s="15"/>
      <c r="K39" s="13">
        <f t="shared" si="2"/>
        <v>0</v>
      </c>
      <c r="L39" s="13">
        <v>0</v>
      </c>
      <c r="M39" s="13">
        <v>0</v>
      </c>
      <c r="N39" s="15"/>
      <c r="O39" s="13">
        <f t="shared" si="3"/>
        <v>216.80367203999995</v>
      </c>
      <c r="P39" s="13">
        <v>212.74117203999995</v>
      </c>
      <c r="Q39" s="13">
        <v>0</v>
      </c>
      <c r="R39" s="13">
        <v>4.0625</v>
      </c>
      <c r="S39" s="15"/>
      <c r="T39" s="13">
        <f t="shared" si="4"/>
        <v>0</v>
      </c>
      <c r="U39" s="13">
        <v>0</v>
      </c>
      <c r="V39" s="13">
        <v>0</v>
      </c>
    </row>
    <row r="40" spans="1:22" ht="12" customHeight="1">
      <c r="A40" s="2"/>
      <c r="B40" s="3"/>
      <c r="C40" s="16" t="s">
        <v>43</v>
      </c>
      <c r="D40" s="17">
        <f t="shared" si="0"/>
        <v>8072.9533757399995</v>
      </c>
      <c r="E40" s="15"/>
      <c r="F40" s="17">
        <f t="shared" si="1"/>
        <v>7567.00649017</v>
      </c>
      <c r="G40" s="17">
        <v>7567.00649017</v>
      </c>
      <c r="H40" s="17">
        <v>0</v>
      </c>
      <c r="I40" s="17">
        <v>0</v>
      </c>
      <c r="J40" s="15"/>
      <c r="K40" s="17">
        <f t="shared" si="2"/>
        <v>6.453658760000001</v>
      </c>
      <c r="L40" s="17">
        <v>0</v>
      </c>
      <c r="M40" s="17">
        <v>6.453658760000001</v>
      </c>
      <c r="N40" s="15"/>
      <c r="O40" s="17">
        <f t="shared" si="3"/>
        <v>499.49322681</v>
      </c>
      <c r="P40" s="17">
        <v>371.38361989</v>
      </c>
      <c r="Q40" s="17">
        <v>0</v>
      </c>
      <c r="R40" s="17">
        <v>128.10960692000003</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6" t="s">
        <v>31</v>
      </c>
      <c r="B42" s="36"/>
      <c r="C42" s="36"/>
      <c r="D42" s="36"/>
      <c r="E42" s="36"/>
      <c r="F42" s="36"/>
      <c r="G42" s="36"/>
      <c r="H42" s="36"/>
      <c r="I42" s="36"/>
      <c r="J42" s="36"/>
      <c r="K42" s="36"/>
      <c r="L42" s="36"/>
      <c r="M42" s="36"/>
      <c r="N42" s="36"/>
      <c r="O42" s="36"/>
      <c r="P42" s="36"/>
      <c r="Q42" s="36"/>
      <c r="R42" s="36"/>
      <c r="S42" s="36"/>
      <c r="T42" s="36"/>
      <c r="U42" s="36"/>
      <c r="V42" s="36"/>
    </row>
    <row r="43" spans="1:30" s="34" customFormat="1" ht="42"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4" customFormat="1" ht="29.25" customHeight="1">
      <c r="A44" s="35" t="s">
        <v>46</v>
      </c>
      <c r="B44" s="35"/>
      <c r="C44" s="35"/>
      <c r="D44" s="35"/>
      <c r="E44" s="35"/>
      <c r="F44" s="35"/>
      <c r="G44" s="35"/>
      <c r="H44" s="35"/>
      <c r="I44" s="35"/>
      <c r="J44" s="35"/>
      <c r="K44" s="35"/>
      <c r="L44" s="35"/>
      <c r="M44" s="35"/>
      <c r="N44" s="35"/>
      <c r="O44" s="35"/>
      <c r="P44" s="35"/>
      <c r="Q44" s="35"/>
      <c r="R44" s="35"/>
      <c r="S44" s="35"/>
      <c r="T44" s="35"/>
      <c r="U44" s="35"/>
      <c r="V44" s="35"/>
      <c r="W44" s="33"/>
      <c r="X44" s="33"/>
      <c r="Y44" s="33"/>
      <c r="Z44" s="33"/>
      <c r="AA44" s="33"/>
      <c r="AB44" s="33"/>
      <c r="AC44" s="33"/>
      <c r="AD44" s="33"/>
    </row>
    <row r="45" spans="1:30" s="34" customFormat="1" ht="28.5" customHeight="1">
      <c r="A45" s="35" t="s">
        <v>37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4" customFormat="1" ht="28.5" customHeight="1">
      <c r="A46" s="35" t="s">
        <v>39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4" customFormat="1" ht="24.75" customHeight="1">
      <c r="A47" s="35" t="s">
        <v>48</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4" customFormat="1" ht="24.75" customHeight="1">
      <c r="A48" s="35" t="s">
        <v>52</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4" customFormat="1" ht="23.25" customHeight="1">
      <c r="A49" s="35" t="s">
        <v>51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4" customFormat="1" ht="28.5" customHeight="1">
      <c r="A50" s="35" t="s">
        <v>29</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sheetData>
  <sheetProtection/>
  <mergeCells count="16">
    <mergeCell ref="A42:V42"/>
    <mergeCell ref="A43:AD43"/>
    <mergeCell ref="C1:V1"/>
    <mergeCell ref="C2:V2"/>
    <mergeCell ref="C3:V3"/>
    <mergeCell ref="F4:I4"/>
    <mergeCell ref="K4:M4"/>
    <mergeCell ref="O4:R4"/>
    <mergeCell ref="T4:V4"/>
    <mergeCell ref="A46:AD46"/>
    <mergeCell ref="A47:AD47"/>
    <mergeCell ref="A49:AD49"/>
    <mergeCell ref="A45:AD45"/>
    <mergeCell ref="A44:V44"/>
    <mergeCell ref="A50:AD50"/>
    <mergeCell ref="A48:AD48"/>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2016-05-12T23:20:54Z</dcterms:modified>
  <cp:category/>
  <cp:version/>
  <cp:contentType/>
  <cp:contentStatus/>
</cp:coreProperties>
</file>