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1ER TRIMESTRE\"/>
    </mc:Choice>
  </mc:AlternateContent>
  <bookViews>
    <workbookView xWindow="0" yWindow="0" windowWidth="20490" windowHeight="7350"/>
  </bookViews>
  <sheets>
    <sheet name="CLASIFICACIÓN ECONÓMICA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B9" i="1"/>
  <c r="C9" i="1"/>
  <c r="D9" i="1"/>
  <c r="E9" i="1"/>
  <c r="F9" i="1"/>
  <c r="G9" i="1"/>
  <c r="B13" i="1"/>
  <c r="C13" i="1"/>
  <c r="D13" i="1"/>
  <c r="E13" i="1"/>
  <c r="F13" i="1"/>
  <c r="G13" i="1"/>
  <c r="B27" i="1"/>
  <c r="C27" i="1"/>
  <c r="D27" i="1"/>
  <c r="E27" i="1"/>
  <c r="F27" i="1"/>
  <c r="G27" i="1"/>
  <c r="B30" i="1"/>
  <c r="B35" i="1" s="1"/>
  <c r="C30" i="1"/>
  <c r="C35" i="1" s="1"/>
  <c r="C8" i="1" s="1"/>
  <c r="D30" i="1"/>
  <c r="E30" i="1"/>
  <c r="F30" i="1"/>
  <c r="F35" i="1" s="1"/>
  <c r="G30" i="1"/>
  <c r="G35" i="1" s="1"/>
  <c r="D35" i="1"/>
  <c r="D8" i="1" s="1"/>
  <c r="E35" i="1"/>
  <c r="B38" i="1"/>
  <c r="C38" i="1"/>
  <c r="D38" i="1"/>
  <c r="E38" i="1"/>
  <c r="F38" i="1"/>
  <c r="G38" i="1"/>
  <c r="C42" i="1"/>
  <c r="C54" i="1" s="1"/>
  <c r="D42" i="1"/>
  <c r="E42" i="1"/>
  <c r="F42" i="1"/>
  <c r="G42" i="1"/>
  <c r="G54" i="1" s="1"/>
  <c r="B43" i="1"/>
  <c r="B42" i="1" s="1"/>
  <c r="B45" i="1"/>
  <c r="C45" i="1"/>
  <c r="D45" i="1"/>
  <c r="E45" i="1"/>
  <c r="E54" i="1" s="1"/>
  <c r="F45" i="1"/>
  <c r="F54" i="1" s="1"/>
  <c r="G45" i="1"/>
  <c r="D54" i="1"/>
  <c r="E8" i="1" l="1"/>
  <c r="G8" i="1"/>
  <c r="B54" i="1"/>
  <c r="B8" i="1" s="1"/>
  <c r="F8" i="1"/>
</calcChain>
</file>

<file path=xl/sharedStrings.xml><?xml version="1.0" encoding="utf-8"?>
<sst xmlns="http://schemas.openxmlformats.org/spreadsheetml/2006/main" count="52" uniqueCount="52">
  <si>
    <t>Fuente: Secretaría de Finanzas</t>
  </si>
  <si>
    <t>EGRESOS FEDERALIZADOS</t>
  </si>
  <si>
    <t>DIVERSOS CONVENIOS FEDERALES</t>
  </si>
  <si>
    <t>ADEFAS FEDERALES</t>
  </si>
  <si>
    <t>FONDO DE ESTABILIZACIÓN DE LOS INGRESOS DE LAS ENTIDADES FEDERATIVAS (FEIEF)</t>
  </si>
  <si>
    <t>FONDO PARA ENTIDADES FEDERATIVAS Y MUNICIPIOS PRODUCTORES DE HIDROCARBUROS</t>
  </si>
  <si>
    <t>FONDO DE APORTACIONES PARA EL FORTALECIMIENTO DE LAS ENTIDADES FEDERATIVAS (FAFEF)</t>
  </si>
  <si>
    <t>FONDO DE APORTACIONES PARA LA SEGURIDAD PUBLICA DE LOS ESTADOS Y EL D.F. (FASP)</t>
  </si>
  <si>
    <t>EDUCACION DE ADULTOS</t>
  </si>
  <si>
    <t>EDUCACION TECNOLOGICA</t>
  </si>
  <si>
    <t>FONDO DE APORTACIONES PARA LA EDUCACION TECNOLOGICA Y DE ADULTOS (FAETA)</t>
  </si>
  <si>
    <t>ASISTENCIA SOCIAL</t>
  </si>
  <si>
    <t>INFRAESTRUCTURA EDUCATIVA BASICA, MEDIA SUPERIOR Y SUPERIOR</t>
  </si>
  <si>
    <t>FONDO DE APORTACIONES MULTIPLES (FAM)</t>
  </si>
  <si>
    <t>FONDO DE APORTACIONES PARA EL FORTALECIMIENTO DE LOS MUNICIPIOS Y DEMARCACIONES TERRITORIALES DEL D.F. (FORTAMUN)</t>
  </si>
  <si>
    <t>MUNICIPAL</t>
  </si>
  <si>
    <t>ESTATAL</t>
  </si>
  <si>
    <t>FONDO DE APORTACIONES PARA LA INFRAESTRUCTURA SOCIAL (FAIS)</t>
  </si>
  <si>
    <t>FONDO DE APORTACIONES PARA LOS SERVICIOS DE SALUD (FASSA)</t>
  </si>
  <si>
    <t>FONDO DE APORTACIONES PARA LA EDUCACION BASICA Y NORMAL (FAEB)</t>
  </si>
  <si>
    <t>EGRESOS ESTATALES</t>
  </si>
  <si>
    <t>ADEUDO DE  EJERCICIOS FISCALES ANTERIORES (ADEFAS)</t>
  </si>
  <si>
    <t>GASTO DE LA DEUDA PÚBLICA INTERNA</t>
  </si>
  <si>
    <t>INTERESES DE LA DEUDA INTERNA</t>
  </si>
  <si>
    <t>AMORTIZACIONES DE LA DEUDA INTERNA</t>
  </si>
  <si>
    <t>DEUDA PUBLICA</t>
  </si>
  <si>
    <t>CONVENIOS</t>
  </si>
  <si>
    <t>PARTICIPACIONES A MUNICIPIOS</t>
  </si>
  <si>
    <t>PARTICIPACIONES Y APORTACIONES</t>
  </si>
  <si>
    <t>INVERSIÓN PÚBLICA</t>
  </si>
  <si>
    <t>BIENES MUEBLES E INMUEBLES</t>
  </si>
  <si>
    <t>MUNICIPIOS</t>
  </si>
  <si>
    <t>FONDO DE DESASTRES NATURALES</t>
  </si>
  <si>
    <t>FIDEICOMISO FOFAECAM</t>
  </si>
  <si>
    <t>2% SOBRE NÓMINA</t>
  </si>
  <si>
    <t>FONDO CAMPECHE</t>
  </si>
  <si>
    <t>EMPRESAS DE PARTICIPACIÓN ESTATAL</t>
  </si>
  <si>
    <t>REMANENTES DEL FAM</t>
  </si>
  <si>
    <t>ORGANISMOS DESCENTRALIZADOS</t>
  </si>
  <si>
    <t>DEPENDENCIAS Y ÓRGANOS ADMINISTYRATIVOS DESCONCENTRADOS</t>
  </si>
  <si>
    <t>ORGANISMOS PÚBLICOS AUTÓNOMOS</t>
  </si>
  <si>
    <t>PODERES LEGISLATIVO Y JUDICIAL</t>
  </si>
  <si>
    <t>TRANSFERENCIAS, ASIGNACIONES, SUBSIDIOS Y OTRAS AYUDAS</t>
  </si>
  <si>
    <t>SERVICIOS GENERALES</t>
  </si>
  <si>
    <t>MATERIALES Y SUMINISTROS</t>
  </si>
  <si>
    <t>SERVICIOS PERSONALES</t>
  </si>
  <si>
    <t>GASTO DE FUNCIONAMIENTO</t>
  </si>
  <si>
    <t>Total</t>
  </si>
  <si>
    <t>CONCEPTO</t>
  </si>
  <si>
    <t>(Miles de pesos)</t>
  </si>
  <si>
    <t>EGRESOS EN CLASIFICACIÓN ECONÓMICA,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</si>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</sst>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Azo Sans"/>
      <family val="3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41" fontId="1" fillId="0" borderId="0" xfId="0" applyNumberFormat="1" applyFont="1"/>
    <xf numFmtId="0" fontId="2" fillId="0" borderId="0" xfId="0" applyFont="1"/>
    <xf numFmtId="41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41" fontId="3" fillId="3" borderId="3" xfId="0" applyNumberFormat="1" applyFont="1" applyFill="1" applyBorder="1" applyAlignment="1">
      <alignment horizontal="right" vertical="center"/>
    </xf>
    <xf numFmtId="41" fontId="3" fillId="3" borderId="4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left" vertical="center" wrapText="1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 indent="2"/>
    </xf>
    <xf numFmtId="41" fontId="4" fillId="0" borderId="6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 indent="2"/>
    </xf>
    <xf numFmtId="41" fontId="3" fillId="4" borderId="3" xfId="0" applyNumberFormat="1" applyFont="1" applyFill="1" applyBorder="1" applyAlignment="1">
      <alignment horizontal="right" vertical="center"/>
    </xf>
    <xf numFmtId="41" fontId="3" fillId="4" borderId="4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 wrapText="1"/>
    </xf>
    <xf numFmtId="41" fontId="4" fillId="0" borderId="9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2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right" vertical="center"/>
    </xf>
    <xf numFmtId="0" fontId="1" fillId="0" borderId="0" xfId="0" applyFont="1" applyFill="1"/>
    <xf numFmtId="41" fontId="3" fillId="2" borderId="12" xfId="0" applyNumberFormat="1" applyFont="1" applyFill="1" applyBorder="1" applyAlignment="1">
      <alignment horizontal="right" vertical="center"/>
    </xf>
    <xf numFmtId="41" fontId="3" fillId="2" borderId="13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425825</xdr:colOff>
      <xdr:row>0</xdr:row>
      <xdr:rowOff>123264</xdr:rowOff>
    </xdr:from>
    <xdr:ext cx="521146" cy="702609"/>
    <xdr:pic>
      <xdr:nvPicPr>
        <xdr:cNvPr id="2" name="Imagen 1">
          <a:extLst>
            <a:ext uri="{FF2B5EF4-FFF2-40B4-BE49-F238E27FC236}">
              <a16:creationId xmlns:a16="http://schemas.microsoft.com/office/drawing/2014/main" id="{7BA3513B-2BFA-4BF9-B203-BF268A965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5" y="123264"/>
          <a:ext cx="521146" cy="70260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Primer%20Trimestre/FR%2030/2018.1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Marzo 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ÓN FUNCIONA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H55"/>
  <sheetViews>
    <sheetView tabSelected="1" view="pageBreakPreview" zoomScale="60" zoomScaleNormal="100" workbookViewId="0">
      <selection activeCell="G54" sqref="G54"/>
    </sheetView>
  </sheetViews>
  <sheetFormatPr baseColWidth="10" defaultColWidth="9.140625" defaultRowHeight="15" x14ac:dyDescent="0.25"/>
  <cols>
    <col min="1" max="1" width="85" style="2" customWidth="1"/>
    <col min="2" max="7" width="15.7109375" style="1" customWidth="1"/>
    <col min="8" max="16384" width="9.140625" style="1"/>
  </cols>
  <sheetData>
    <row r="1" spans="1:7" ht="15.75" x14ac:dyDescent="0.25">
      <c r="A1" s="30"/>
      <c r="B1" s="29"/>
      <c r="C1" s="29"/>
      <c r="D1" s="29"/>
      <c r="E1" s="29"/>
      <c r="F1" s="29"/>
      <c r="G1" s="29"/>
    </row>
    <row r="2" spans="1:7" ht="15.75" x14ac:dyDescent="0.25">
      <c r="A2" s="35" t="s">
        <v>51</v>
      </c>
      <c r="B2" s="35"/>
      <c r="C2" s="35"/>
      <c r="D2" s="35"/>
      <c r="E2" s="35"/>
      <c r="F2" s="35"/>
    </row>
    <row r="3" spans="1:7" x14ac:dyDescent="0.25">
      <c r="A3" s="34" t="s">
        <v>50</v>
      </c>
      <c r="B3" s="34"/>
      <c r="C3" s="34"/>
      <c r="D3" s="34"/>
      <c r="E3" s="34"/>
      <c r="F3" s="34"/>
    </row>
    <row r="4" spans="1:7" x14ac:dyDescent="0.25">
      <c r="A4" s="34" t="s">
        <v>49</v>
      </c>
      <c r="B4" s="34"/>
      <c r="C4" s="34"/>
      <c r="D4" s="34"/>
      <c r="E4" s="34"/>
      <c r="F4" s="34"/>
    </row>
    <row r="5" spans="1:7" ht="16.5" thickBot="1" x14ac:dyDescent="0.3">
      <c r="A5" s="30"/>
      <c r="B5" s="29"/>
      <c r="C5" s="29"/>
      <c r="D5" s="29"/>
      <c r="E5" s="29"/>
      <c r="F5" s="29"/>
      <c r="G5" s="29"/>
    </row>
    <row r="6" spans="1:7" ht="35.25" customHeight="1" thickBot="1" x14ac:dyDescent="0.3">
      <c r="A6" s="33" t="s">
        <v>48</v>
      </c>
      <c r="B6" s="32">
        <v>2013</v>
      </c>
      <c r="C6" s="32">
        <v>2014</v>
      </c>
      <c r="D6" s="32">
        <v>2015</v>
      </c>
      <c r="E6" s="32">
        <v>2016</v>
      </c>
      <c r="F6" s="32">
        <f>'[1]INGRESOS TOTALES'!F6</f>
        <v>2017</v>
      </c>
      <c r="G6" s="31" t="str">
        <f>'[1]INGRESOS TOTALES'!G6</f>
        <v>Enero - Marzo 2018</v>
      </c>
    </row>
    <row r="7" spans="1:7" ht="9.9499999999999993" customHeight="1" x14ac:dyDescent="0.25">
      <c r="A7" s="30"/>
      <c r="B7" s="29"/>
      <c r="C7" s="29"/>
      <c r="D7" s="29"/>
      <c r="E7" s="29"/>
    </row>
    <row r="8" spans="1:7" x14ac:dyDescent="0.25">
      <c r="A8" s="28" t="s">
        <v>47</v>
      </c>
      <c r="B8" s="27">
        <f>B35+B54</f>
        <v>19433933</v>
      </c>
      <c r="C8" s="27">
        <f>C35+C54</f>
        <v>21462902</v>
      </c>
      <c r="D8" s="27">
        <f>D35+D54</f>
        <v>23168692</v>
      </c>
      <c r="E8" s="26">
        <f>E35+E54</f>
        <v>21475765</v>
      </c>
      <c r="F8" s="26">
        <f>F35+F54</f>
        <v>22862079</v>
      </c>
      <c r="G8" s="26">
        <f>G35+G54</f>
        <v>5094908</v>
      </c>
    </row>
    <row r="9" spans="1:7" s="4" customFormat="1" x14ac:dyDescent="0.25">
      <c r="A9" s="9" t="s">
        <v>46</v>
      </c>
      <c r="B9" s="8">
        <f>+B10+B11+B12</f>
        <v>2736366</v>
      </c>
      <c r="C9" s="8">
        <f>+C10+C11+C12</f>
        <v>2836626</v>
      </c>
      <c r="D9" s="8">
        <f>+D10+D11+D12</f>
        <v>3600342</v>
      </c>
      <c r="E9" s="7">
        <f>+E10+E11+E12</f>
        <v>4087626</v>
      </c>
      <c r="F9" s="7">
        <f>+F10+F11+F12</f>
        <v>4109960</v>
      </c>
      <c r="G9" s="7">
        <f>+G10+G11+G12</f>
        <v>828134</v>
      </c>
    </row>
    <row r="10" spans="1:7" ht="15.6" customHeight="1" x14ac:dyDescent="0.25">
      <c r="A10" s="15" t="s">
        <v>45</v>
      </c>
      <c r="B10" s="14">
        <v>1410865</v>
      </c>
      <c r="C10" s="14">
        <v>1649421</v>
      </c>
      <c r="D10" s="14">
        <v>1639991</v>
      </c>
      <c r="E10" s="13">
        <v>1899774</v>
      </c>
      <c r="F10" s="13">
        <v>1972694</v>
      </c>
      <c r="G10" s="13">
        <v>427008</v>
      </c>
    </row>
    <row r="11" spans="1:7" ht="12.2" customHeight="1" x14ac:dyDescent="0.25">
      <c r="A11" s="21" t="s">
        <v>44</v>
      </c>
      <c r="B11" s="20">
        <v>357926</v>
      </c>
      <c r="C11" s="20">
        <v>331354</v>
      </c>
      <c r="D11" s="20">
        <v>424994</v>
      </c>
      <c r="E11" s="19">
        <v>547366</v>
      </c>
      <c r="F11" s="19">
        <v>507875</v>
      </c>
      <c r="G11" s="19">
        <v>99061</v>
      </c>
    </row>
    <row r="12" spans="1:7" x14ac:dyDescent="0.25">
      <c r="A12" s="21" t="s">
        <v>43</v>
      </c>
      <c r="B12" s="20">
        <v>967575</v>
      </c>
      <c r="C12" s="20">
        <v>855851</v>
      </c>
      <c r="D12" s="20">
        <v>1535357</v>
      </c>
      <c r="E12" s="19">
        <v>1640486</v>
      </c>
      <c r="F12" s="19">
        <v>1629391</v>
      </c>
      <c r="G12" s="19">
        <v>302065</v>
      </c>
    </row>
    <row r="13" spans="1:7" s="4" customFormat="1" x14ac:dyDescent="0.25">
      <c r="A13" s="9" t="s">
        <v>42</v>
      </c>
      <c r="B13" s="8">
        <f>B14+B15+B16+B17+B19+B20+B21+B22+B24+B18+B23</f>
        <v>3800255</v>
      </c>
      <c r="C13" s="8">
        <f>C14+C15+C16+C17+C19+C20+C21+C22+C24+C18</f>
        <v>4082025</v>
      </c>
      <c r="D13" s="8">
        <f>D14+D15+D16+D17+D19+D20+D21+D22+D24+D18</f>
        <v>5056606</v>
      </c>
      <c r="E13" s="7">
        <f>E14+E15+E16+E17+E19+E20+E21+E22+E24+E18</f>
        <v>3724770</v>
      </c>
      <c r="F13" s="7">
        <f>F14+F15+F16+F17+F19+F20+F21+F22+F24+F18</f>
        <v>3213955</v>
      </c>
      <c r="G13" s="7">
        <f>G14+G15+G16+G17+G19+G20+G21+G22+G24+G18</f>
        <v>896752</v>
      </c>
    </row>
    <row r="14" spans="1:7" x14ac:dyDescent="0.25">
      <c r="A14" s="15" t="s">
        <v>41</v>
      </c>
      <c r="B14" s="24">
        <v>451457</v>
      </c>
      <c r="C14" s="14">
        <v>461704</v>
      </c>
      <c r="D14" s="14">
        <v>489720</v>
      </c>
      <c r="E14" s="13">
        <v>498527</v>
      </c>
      <c r="F14" s="13">
        <v>513901</v>
      </c>
      <c r="G14" s="13">
        <v>135545</v>
      </c>
    </row>
    <row r="15" spans="1:7" x14ac:dyDescent="0.25">
      <c r="A15" s="15" t="s">
        <v>40</v>
      </c>
      <c r="B15" s="14">
        <v>576601</v>
      </c>
      <c r="C15" s="14">
        <v>638953</v>
      </c>
      <c r="D15" s="14">
        <v>292364</v>
      </c>
      <c r="E15" s="13">
        <v>179656</v>
      </c>
      <c r="F15" s="13">
        <v>158097</v>
      </c>
      <c r="G15" s="13">
        <v>108319</v>
      </c>
    </row>
    <row r="16" spans="1:7" x14ac:dyDescent="0.25">
      <c r="A16" s="21" t="s">
        <v>39</v>
      </c>
      <c r="B16" s="20">
        <v>769275</v>
      </c>
      <c r="C16" s="20">
        <v>664014</v>
      </c>
      <c r="D16" s="20">
        <v>992236</v>
      </c>
      <c r="E16" s="19">
        <v>330141</v>
      </c>
      <c r="F16" s="19">
        <v>356767</v>
      </c>
      <c r="G16" s="19">
        <v>74305</v>
      </c>
    </row>
    <row r="17" spans="1:7" x14ac:dyDescent="0.25">
      <c r="A17" s="21" t="s">
        <v>38</v>
      </c>
      <c r="B17" s="20">
        <v>1132463</v>
      </c>
      <c r="C17" s="20">
        <v>1269798</v>
      </c>
      <c r="D17" s="20">
        <v>2684703</v>
      </c>
      <c r="E17" s="19">
        <v>2309652</v>
      </c>
      <c r="F17" s="19">
        <v>1785101</v>
      </c>
      <c r="G17" s="19">
        <v>525451</v>
      </c>
    </row>
    <row r="18" spans="1:7" s="25" customFormat="1" x14ac:dyDescent="0.25">
      <c r="A18" s="15" t="s">
        <v>37</v>
      </c>
      <c r="B18" s="14">
        <v>0</v>
      </c>
      <c r="C18" s="14">
        <v>0</v>
      </c>
      <c r="D18" s="14">
        <v>0</v>
      </c>
      <c r="E18" s="13">
        <v>37902</v>
      </c>
      <c r="F18" s="13">
        <v>54318</v>
      </c>
      <c r="G18" s="13">
        <v>5575</v>
      </c>
    </row>
    <row r="19" spans="1:7" x14ac:dyDescent="0.25">
      <c r="A19" s="15" t="s">
        <v>36</v>
      </c>
      <c r="B19" s="24">
        <v>352986</v>
      </c>
      <c r="C19" s="14">
        <v>433740</v>
      </c>
      <c r="D19" s="14">
        <v>0</v>
      </c>
      <c r="E19" s="13">
        <v>0</v>
      </c>
      <c r="F19" s="13">
        <v>0</v>
      </c>
      <c r="G19" s="13">
        <v>0</v>
      </c>
    </row>
    <row r="20" spans="1:7" x14ac:dyDescent="0.25">
      <c r="A20" s="15" t="s">
        <v>35</v>
      </c>
      <c r="B20" s="14">
        <v>32000</v>
      </c>
      <c r="C20" s="14">
        <v>57495</v>
      </c>
      <c r="D20" s="14">
        <v>44933</v>
      </c>
      <c r="E20" s="13">
        <v>33630</v>
      </c>
      <c r="F20" s="13">
        <v>7600</v>
      </c>
      <c r="G20" s="13">
        <v>4507</v>
      </c>
    </row>
    <row r="21" spans="1:7" x14ac:dyDescent="0.25">
      <c r="A21" s="21" t="s">
        <v>34</v>
      </c>
      <c r="B21" s="20">
        <v>64500</v>
      </c>
      <c r="C21" s="20">
        <v>45062</v>
      </c>
      <c r="D21" s="20">
        <v>85050</v>
      </c>
      <c r="E21" s="19">
        <v>47246</v>
      </c>
      <c r="F21" s="19">
        <v>8781</v>
      </c>
      <c r="G21" s="19">
        <v>6250</v>
      </c>
    </row>
    <row r="22" spans="1:7" x14ac:dyDescent="0.25">
      <c r="A22" s="21" t="s">
        <v>33</v>
      </c>
      <c r="B22" s="20">
        <v>41400</v>
      </c>
      <c r="C22" s="20">
        <v>47737</v>
      </c>
      <c r="D22" s="20">
        <v>49870</v>
      </c>
      <c r="E22" s="19">
        <v>58523</v>
      </c>
      <c r="F22" s="19">
        <v>43888</v>
      </c>
      <c r="G22" s="19">
        <v>21800</v>
      </c>
    </row>
    <row r="23" spans="1:7" x14ac:dyDescent="0.25">
      <c r="A23" s="21" t="s">
        <v>32</v>
      </c>
      <c r="B23" s="23">
        <v>41828</v>
      </c>
      <c r="C23" s="20">
        <v>0</v>
      </c>
      <c r="D23" s="20">
        <v>0</v>
      </c>
      <c r="E23" s="19">
        <v>0</v>
      </c>
      <c r="F23" s="19">
        <v>0</v>
      </c>
      <c r="G23" s="19">
        <v>0</v>
      </c>
    </row>
    <row r="24" spans="1:7" x14ac:dyDescent="0.25">
      <c r="A24" s="12" t="s">
        <v>31</v>
      </c>
      <c r="B24" s="22">
        <v>337745</v>
      </c>
      <c r="C24" s="11">
        <v>463522</v>
      </c>
      <c r="D24" s="11">
        <v>417730</v>
      </c>
      <c r="E24" s="10">
        <v>229493</v>
      </c>
      <c r="F24" s="10">
        <v>285502</v>
      </c>
      <c r="G24" s="10">
        <v>15000</v>
      </c>
    </row>
    <row r="25" spans="1:7" s="4" customFormat="1" x14ac:dyDescent="0.25">
      <c r="A25" s="9" t="s">
        <v>30</v>
      </c>
      <c r="B25" s="8">
        <v>86213</v>
      </c>
      <c r="C25" s="8">
        <v>34084</v>
      </c>
      <c r="D25" s="8">
        <v>35639</v>
      </c>
      <c r="E25" s="7">
        <v>24069</v>
      </c>
      <c r="F25" s="7">
        <v>27564</v>
      </c>
      <c r="G25" s="7">
        <v>0</v>
      </c>
    </row>
    <row r="26" spans="1:7" s="4" customFormat="1" x14ac:dyDescent="0.25">
      <c r="A26" s="9" t="s">
        <v>29</v>
      </c>
      <c r="B26" s="8">
        <v>569920</v>
      </c>
      <c r="C26" s="8">
        <v>582615</v>
      </c>
      <c r="D26" s="8">
        <v>207331</v>
      </c>
      <c r="E26" s="7">
        <v>127468</v>
      </c>
      <c r="F26" s="7">
        <v>232923</v>
      </c>
      <c r="G26" s="7">
        <v>187766</v>
      </c>
    </row>
    <row r="27" spans="1:7" s="4" customFormat="1" x14ac:dyDescent="0.25">
      <c r="A27" s="9" t="s">
        <v>28</v>
      </c>
      <c r="B27" s="8">
        <f>B28+B29</f>
        <v>2093615</v>
      </c>
      <c r="C27" s="8">
        <f>C28+C29</f>
        <v>2095057</v>
      </c>
      <c r="D27" s="8">
        <f>D28+D29</f>
        <v>2324790</v>
      </c>
      <c r="E27" s="7">
        <f>E28+E29</f>
        <v>2131379</v>
      </c>
      <c r="F27" s="7">
        <f>F28+F29</f>
        <v>2065462</v>
      </c>
      <c r="G27" s="7">
        <f>G28+G29</f>
        <v>629176</v>
      </c>
    </row>
    <row r="28" spans="1:7" x14ac:dyDescent="0.25">
      <c r="A28" s="15" t="s">
        <v>27</v>
      </c>
      <c r="B28" s="14">
        <v>1763300</v>
      </c>
      <c r="C28" s="14">
        <v>1776408</v>
      </c>
      <c r="D28" s="14">
        <v>2081460</v>
      </c>
      <c r="E28" s="13">
        <v>1932049</v>
      </c>
      <c r="F28" s="13">
        <v>1952309</v>
      </c>
      <c r="G28" s="13">
        <v>623222</v>
      </c>
    </row>
    <row r="29" spans="1:7" x14ac:dyDescent="0.25">
      <c r="A29" s="12" t="s">
        <v>26</v>
      </c>
      <c r="B29" s="11">
        <v>330315</v>
      </c>
      <c r="C29" s="11">
        <v>318649</v>
      </c>
      <c r="D29" s="11">
        <v>243330</v>
      </c>
      <c r="E29" s="10">
        <v>199330</v>
      </c>
      <c r="F29" s="10">
        <v>113153</v>
      </c>
      <c r="G29" s="10">
        <v>5954</v>
      </c>
    </row>
    <row r="30" spans="1:7" s="4" customFormat="1" x14ac:dyDescent="0.25">
      <c r="A30" s="9" t="s">
        <v>25</v>
      </c>
      <c r="B30" s="8">
        <f>B31+B32+B34</f>
        <v>851079</v>
      </c>
      <c r="C30" s="8">
        <f>C31+C32+C34</f>
        <v>1189102</v>
      </c>
      <c r="D30" s="8">
        <f>D31+D32+D34</f>
        <v>973553</v>
      </c>
      <c r="E30" s="7">
        <f>E31+E32+E34</f>
        <v>179210</v>
      </c>
      <c r="F30" s="7">
        <f>F31+F32+F33+F34</f>
        <v>214653</v>
      </c>
      <c r="G30" s="7">
        <f>G31+G32+G33+G34</f>
        <v>245996</v>
      </c>
    </row>
    <row r="31" spans="1:7" x14ac:dyDescent="0.25">
      <c r="A31" s="15" t="s">
        <v>24</v>
      </c>
      <c r="B31" s="14">
        <v>182630</v>
      </c>
      <c r="C31" s="14">
        <v>308138</v>
      </c>
      <c r="D31" s="14">
        <v>9666</v>
      </c>
      <c r="E31" s="13">
        <v>11022</v>
      </c>
      <c r="F31" s="13">
        <v>13132</v>
      </c>
      <c r="G31" s="13">
        <v>4272</v>
      </c>
    </row>
    <row r="32" spans="1:7" x14ac:dyDescent="0.25">
      <c r="A32" s="21" t="s">
        <v>23</v>
      </c>
      <c r="B32" s="20">
        <v>44508</v>
      </c>
      <c r="C32" s="20">
        <v>48449</v>
      </c>
      <c r="D32" s="20">
        <v>71162</v>
      </c>
      <c r="E32" s="19">
        <v>79607</v>
      </c>
      <c r="F32" s="19">
        <v>106029</v>
      </c>
      <c r="G32" s="19">
        <v>33297</v>
      </c>
    </row>
    <row r="33" spans="1:7" x14ac:dyDescent="0.25">
      <c r="A33" s="21" t="s">
        <v>22</v>
      </c>
      <c r="B33" s="20">
        <v>0</v>
      </c>
      <c r="C33" s="20">
        <v>0</v>
      </c>
      <c r="D33" s="20">
        <v>0</v>
      </c>
      <c r="E33" s="19">
        <v>0</v>
      </c>
      <c r="F33" s="19">
        <v>15427</v>
      </c>
      <c r="G33" s="19">
        <v>0</v>
      </c>
    </row>
    <row r="34" spans="1:7" x14ac:dyDescent="0.25">
      <c r="A34" s="12" t="s">
        <v>21</v>
      </c>
      <c r="B34" s="11">
        <v>623941</v>
      </c>
      <c r="C34" s="11">
        <v>832515</v>
      </c>
      <c r="D34" s="11">
        <v>892725</v>
      </c>
      <c r="E34" s="10">
        <v>88581</v>
      </c>
      <c r="F34" s="10">
        <v>80065</v>
      </c>
      <c r="G34" s="10">
        <v>208427</v>
      </c>
    </row>
    <row r="35" spans="1:7" s="4" customFormat="1" x14ac:dyDescent="0.25">
      <c r="A35" s="18" t="s">
        <v>20</v>
      </c>
      <c r="B35" s="17">
        <f>B30+B27+B26+B25+B13+B9</f>
        <v>10137448</v>
      </c>
      <c r="C35" s="17">
        <f>C30+C27+C26+C25+C13+C9</f>
        <v>10819509</v>
      </c>
      <c r="D35" s="17">
        <f>D30+D27+D26+D25+D13+D9</f>
        <v>12198261</v>
      </c>
      <c r="E35" s="16">
        <f>E30+E27+E26+E25+E13+E9</f>
        <v>10274522</v>
      </c>
      <c r="F35" s="16">
        <f>F30+F27+F26+F25+F13+F9</f>
        <v>9864517</v>
      </c>
      <c r="G35" s="16">
        <f>G30+G27+G26+G25+G13+G9</f>
        <v>2787824</v>
      </c>
    </row>
    <row r="36" spans="1:7" s="4" customFormat="1" x14ac:dyDescent="0.25">
      <c r="A36" s="9" t="s">
        <v>19</v>
      </c>
      <c r="B36" s="8">
        <v>3425019</v>
      </c>
      <c r="C36" s="8">
        <v>3550568</v>
      </c>
      <c r="D36" s="8">
        <v>3937078</v>
      </c>
      <c r="E36" s="7">
        <v>4069317</v>
      </c>
      <c r="F36" s="7">
        <v>4205386</v>
      </c>
      <c r="G36" s="7">
        <v>850696</v>
      </c>
    </row>
    <row r="37" spans="1:7" s="4" customFormat="1" ht="16.5" customHeight="1" x14ac:dyDescent="0.25">
      <c r="A37" s="9" t="s">
        <v>18</v>
      </c>
      <c r="B37" s="8">
        <v>1151783</v>
      </c>
      <c r="C37" s="8">
        <v>1244160</v>
      </c>
      <c r="D37" s="8">
        <v>1355594</v>
      </c>
      <c r="E37" s="7">
        <v>1426952</v>
      </c>
      <c r="F37" s="7">
        <v>1507240</v>
      </c>
      <c r="G37" s="7">
        <v>358955</v>
      </c>
    </row>
    <row r="38" spans="1:7" s="4" customFormat="1" ht="16.5" customHeight="1" x14ac:dyDescent="0.25">
      <c r="A38" s="9" t="s">
        <v>17</v>
      </c>
      <c r="B38" s="8">
        <f>B39+B40</f>
        <v>549997</v>
      </c>
      <c r="C38" s="8">
        <f>C39+C40</f>
        <v>604016</v>
      </c>
      <c r="D38" s="8">
        <f>D39+D40</f>
        <v>611783</v>
      </c>
      <c r="E38" s="7">
        <f>E39+E40</f>
        <v>637939</v>
      </c>
      <c r="F38" s="7">
        <f>F39+F40</f>
        <v>716462</v>
      </c>
      <c r="G38" s="7">
        <f>G39+G40</f>
        <v>207080</v>
      </c>
    </row>
    <row r="39" spans="1:7" x14ac:dyDescent="0.25">
      <c r="A39" s="15" t="s">
        <v>16</v>
      </c>
      <c r="B39" s="14">
        <v>67782</v>
      </c>
      <c r="C39" s="14">
        <v>73949</v>
      </c>
      <c r="D39" s="14">
        <v>74887</v>
      </c>
      <c r="E39" s="13">
        <v>75407</v>
      </c>
      <c r="F39" s="13">
        <v>91821</v>
      </c>
      <c r="G39" s="13">
        <v>0</v>
      </c>
    </row>
    <row r="40" spans="1:7" x14ac:dyDescent="0.25">
      <c r="A40" s="12" t="s">
        <v>15</v>
      </c>
      <c r="B40" s="11">
        <v>482215</v>
      </c>
      <c r="C40" s="11">
        <v>530067</v>
      </c>
      <c r="D40" s="11">
        <v>536896</v>
      </c>
      <c r="E40" s="10">
        <v>562532</v>
      </c>
      <c r="F40" s="10">
        <v>624641</v>
      </c>
      <c r="G40" s="10">
        <v>207080</v>
      </c>
    </row>
    <row r="41" spans="1:7" s="4" customFormat="1" ht="25.5" x14ac:dyDescent="0.25">
      <c r="A41" s="9" t="s">
        <v>14</v>
      </c>
      <c r="B41" s="8">
        <v>398379</v>
      </c>
      <c r="C41" s="8">
        <v>432746</v>
      </c>
      <c r="D41" s="8">
        <v>438673</v>
      </c>
      <c r="E41" s="7">
        <v>462144</v>
      </c>
      <c r="F41" s="7">
        <v>508306</v>
      </c>
      <c r="G41" s="7">
        <v>138869</v>
      </c>
    </row>
    <row r="42" spans="1:7" s="4" customFormat="1" x14ac:dyDescent="0.25">
      <c r="A42" s="9" t="s">
        <v>13</v>
      </c>
      <c r="B42" s="8">
        <f>B43+B44</f>
        <v>212138</v>
      </c>
      <c r="C42" s="8">
        <f>C43+C44</f>
        <v>225200</v>
      </c>
      <c r="D42" s="8">
        <f>D43+D44</f>
        <v>252685</v>
      </c>
      <c r="E42" s="7">
        <f>E43+E44</f>
        <v>289868</v>
      </c>
      <c r="F42" s="7">
        <f>F43+F44</f>
        <v>367369</v>
      </c>
      <c r="G42" s="7">
        <f>G43+G44</f>
        <v>45036</v>
      </c>
    </row>
    <row r="43" spans="1:7" x14ac:dyDescent="0.25">
      <c r="A43" s="15" t="s">
        <v>12</v>
      </c>
      <c r="B43" s="14">
        <f>101816+44741</f>
        <v>146557</v>
      </c>
      <c r="C43" s="14">
        <v>153308</v>
      </c>
      <c r="D43" s="14">
        <v>179530</v>
      </c>
      <c r="E43" s="13">
        <v>213414</v>
      </c>
      <c r="F43" s="13">
        <v>287108</v>
      </c>
      <c r="G43" s="13">
        <v>22039</v>
      </c>
    </row>
    <row r="44" spans="1:7" x14ac:dyDescent="0.25">
      <c r="A44" s="12" t="s">
        <v>11</v>
      </c>
      <c r="B44" s="11">
        <v>65581</v>
      </c>
      <c r="C44" s="11">
        <v>71892</v>
      </c>
      <c r="D44" s="11">
        <v>73155</v>
      </c>
      <c r="E44" s="10">
        <v>76454</v>
      </c>
      <c r="F44" s="10">
        <v>80261</v>
      </c>
      <c r="G44" s="10">
        <v>22997</v>
      </c>
    </row>
    <row r="45" spans="1:7" s="4" customFormat="1" x14ac:dyDescent="0.25">
      <c r="A45" s="9" t="s">
        <v>10</v>
      </c>
      <c r="B45" s="8">
        <f>B46+B47</f>
        <v>82186</v>
      </c>
      <c r="C45" s="8">
        <f>C46+C47</f>
        <v>86571</v>
      </c>
      <c r="D45" s="8">
        <f>D46+D47</f>
        <v>89873</v>
      </c>
      <c r="E45" s="7">
        <f>E46+E47</f>
        <v>94425</v>
      </c>
      <c r="F45" s="7">
        <f>F46+F47</f>
        <v>96678</v>
      </c>
      <c r="G45" s="7">
        <f>G46+G47</f>
        <v>26430</v>
      </c>
    </row>
    <row r="46" spans="1:7" x14ac:dyDescent="0.25">
      <c r="A46" s="15" t="s">
        <v>9</v>
      </c>
      <c r="B46" s="14">
        <v>32200</v>
      </c>
      <c r="C46" s="14">
        <v>35011</v>
      </c>
      <c r="D46" s="14">
        <v>37019</v>
      </c>
      <c r="E46" s="13">
        <v>39270</v>
      </c>
      <c r="F46" s="13">
        <v>40378</v>
      </c>
      <c r="G46" s="13">
        <v>10350</v>
      </c>
    </row>
    <row r="47" spans="1:7" x14ac:dyDescent="0.25">
      <c r="A47" s="12" t="s">
        <v>8</v>
      </c>
      <c r="B47" s="11">
        <v>49986</v>
      </c>
      <c r="C47" s="11">
        <v>51560</v>
      </c>
      <c r="D47" s="11">
        <v>52854</v>
      </c>
      <c r="E47" s="10">
        <v>55155</v>
      </c>
      <c r="F47" s="10">
        <v>56300</v>
      </c>
      <c r="G47" s="10">
        <v>16080</v>
      </c>
    </row>
    <row r="48" spans="1:7" s="4" customFormat="1" x14ac:dyDescent="0.25">
      <c r="A48" s="9" t="s">
        <v>7</v>
      </c>
      <c r="B48" s="8">
        <v>113302</v>
      </c>
      <c r="C48" s="8">
        <v>114591</v>
      </c>
      <c r="D48" s="8">
        <v>98445</v>
      </c>
      <c r="E48" s="7">
        <v>87301</v>
      </c>
      <c r="F48" s="7">
        <v>218389</v>
      </c>
      <c r="G48" s="7">
        <v>17893</v>
      </c>
    </row>
    <row r="49" spans="1:8" s="4" customFormat="1" ht="25.5" x14ac:dyDescent="0.25">
      <c r="A49" s="9" t="s">
        <v>6</v>
      </c>
      <c r="B49" s="8">
        <v>219000</v>
      </c>
      <c r="C49" s="8">
        <v>181604</v>
      </c>
      <c r="D49" s="8">
        <v>296506</v>
      </c>
      <c r="E49" s="7">
        <v>226307</v>
      </c>
      <c r="F49" s="7">
        <v>251101</v>
      </c>
      <c r="G49" s="7">
        <v>4502</v>
      </c>
    </row>
    <row r="50" spans="1:8" s="4" customFormat="1" x14ac:dyDescent="0.25">
      <c r="A50" s="9" t="s">
        <v>5</v>
      </c>
      <c r="B50" s="8">
        <v>0</v>
      </c>
      <c r="C50" s="8">
        <v>0</v>
      </c>
      <c r="D50" s="8">
        <v>0</v>
      </c>
      <c r="E50" s="7">
        <v>278411</v>
      </c>
      <c r="F50" s="7">
        <v>308209</v>
      </c>
      <c r="G50" s="7">
        <v>18691</v>
      </c>
    </row>
    <row r="51" spans="1:8" s="4" customFormat="1" x14ac:dyDescent="0.25">
      <c r="A51" s="9" t="s">
        <v>4</v>
      </c>
      <c r="B51" s="8">
        <v>14362</v>
      </c>
      <c r="C51" s="8">
        <v>0</v>
      </c>
      <c r="D51" s="8">
        <v>0</v>
      </c>
      <c r="E51" s="7">
        <v>20389</v>
      </c>
      <c r="F51" s="7">
        <v>0</v>
      </c>
      <c r="G51" s="7">
        <v>0</v>
      </c>
    </row>
    <row r="52" spans="1:8" s="4" customFormat="1" x14ac:dyDescent="0.25">
      <c r="A52" s="9" t="s">
        <v>3</v>
      </c>
      <c r="B52" s="8">
        <v>0</v>
      </c>
      <c r="C52" s="8">
        <v>72284</v>
      </c>
      <c r="D52" s="8">
        <v>0</v>
      </c>
      <c r="E52" s="7">
        <v>60652</v>
      </c>
      <c r="F52" s="7">
        <v>134635</v>
      </c>
      <c r="G52" s="7">
        <v>19140</v>
      </c>
    </row>
    <row r="53" spans="1:8" s="4" customFormat="1" x14ac:dyDescent="0.25">
      <c r="A53" s="9" t="s">
        <v>2</v>
      </c>
      <c r="B53" s="8">
        <v>3130319</v>
      </c>
      <c r="C53" s="8">
        <v>4131653</v>
      </c>
      <c r="D53" s="8">
        <v>3889794</v>
      </c>
      <c r="E53" s="7">
        <v>3547538</v>
      </c>
      <c r="F53" s="7">
        <v>4683787</v>
      </c>
      <c r="G53" s="7">
        <v>619792</v>
      </c>
    </row>
    <row r="54" spans="1:8" s="4" customFormat="1" x14ac:dyDescent="0.25">
      <c r="A54" s="6" t="s">
        <v>1</v>
      </c>
      <c r="B54" s="5">
        <f>B53+B49+B48+B45+B42+B41+B38+B37+B36+B50+B51+B52</f>
        <v>9296485</v>
      </c>
      <c r="C54" s="5">
        <f>C53+C49+C48+C45+C42+C41+C38+C37+C36+C50+C51+C52</f>
        <v>10643393</v>
      </c>
      <c r="D54" s="5">
        <f>D53+D49+D48+D45+D42+D41+D38+D37+D36+D50+D51+D52</f>
        <v>10970431</v>
      </c>
      <c r="E54" s="5">
        <f>E53+E49+E48+E45+E42+E41+E38+E37+E36+E50+E51+E52</f>
        <v>11201243</v>
      </c>
      <c r="F54" s="5">
        <f>F53+F49+F48+F45+F42+F41+F38+F37+F36+F50+F51+F52</f>
        <v>12997562</v>
      </c>
      <c r="G54" s="5">
        <f>G53+G49+G48+G45+G42+G41+G38+G37+G36+G50+G51+G52</f>
        <v>2307084</v>
      </c>
    </row>
    <row r="55" spans="1:8" x14ac:dyDescent="0.25">
      <c r="A55" s="2" t="s">
        <v>0</v>
      </c>
      <c r="B55" s="3"/>
      <c r="C55" s="3"/>
      <c r="D55" s="3"/>
      <c r="E55" s="3"/>
      <c r="F55" s="3"/>
      <c r="G55" s="3"/>
      <c r="H55" s="3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2018-10-23T19:53:42Z</dcterms:created>
  <dcterms:modified xsi:type="dcterms:W3CDTF">2018-10-23T19:54:34Z</dcterms:modified>
</cp:coreProperties>
</file>