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ITDIF\"/>
    </mc:Choice>
  </mc:AlternateContent>
  <bookViews>
    <workbookView xWindow="0" yWindow="0" windowWidth="20490" windowHeight="6150"/>
  </bookViews>
  <sheets>
    <sheet name="Formato 6 c)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4">'[2]Formato 3'!$E$8</definedName>
    <definedName name="APP_T6">'[2]Formato 3'!$G$8</definedName>
    <definedName name="APP_T7">'[2]Formato 3'!$H$8</definedName>
    <definedName name="APP_T8">'[2]Formato 3'!$I$8</definedName>
    <definedName name="APP_T9">'[2]Formato 3'!$J$8</definedName>
    <definedName name="cbvbcvbcv">'[3]Formato 6 b)'!$B$56</definedName>
    <definedName name="cvbcbvbcvbvc">'[3]Formato 6 b)'!$C$40</definedName>
    <definedName name="cvbcvb">'[3]Formato 6 b)'!$F$39</definedName>
    <definedName name="cvbcvbcbv">'[3]Formato 6 b)'!$D$56</definedName>
    <definedName name="cvbvcbcbvbc">'[3]Formato 6 b)'!$C$9</definedName>
    <definedName name="DEUDA_CONT_FIN_01">'[4]Formato 2'!$B$26</definedName>
    <definedName name="DEUDA_CONT_FIN_02">'[4]Formato 2'!$C$26</definedName>
    <definedName name="DEUDA_CONT_FIN_03">'[4]Formato 2'!$D$26</definedName>
    <definedName name="DEUDA_CONT_FIN_04">'[4]Formato 2'!$E$26</definedName>
    <definedName name="DEUDA_CONT_FIN_05">'[4]Formato 2'!$F$26</definedName>
    <definedName name="DEUDA_CONT_FIN_06">'[4]Formato 2'!$G$26</definedName>
    <definedName name="DEUDA_CONT_FIN_07">'[4]Formato 2'!$H$26</definedName>
    <definedName name="dsafvzsd">'[5]Info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'[5]Info General'!$C$7</definedName>
    <definedName name="fdsfdsfdsfdsfdsfdsfdsfdsfdsfdsfdsfds">'[2]Formato 3'!$J$8</definedName>
    <definedName name="fgsgfdfdfzxvzcvczv">'[4]Formato 2'!$C$47</definedName>
    <definedName name="GASTO_E_FIN_01">'[3]Formato 6 b)'!$B$56</definedName>
    <definedName name="GASTO_E_FIN_02">'[3]Formato 6 b)'!$C$56</definedName>
    <definedName name="GASTO_E_FIN_03">'[3]Formato 6 b)'!$D$56</definedName>
    <definedName name="GASTO_E_FIN_04">'[3]Formato 6 b)'!$E$56</definedName>
    <definedName name="GASTO_E_FIN_05">'[3]Formato 6 b)'!$F$56</definedName>
    <definedName name="GASTO_E_FIN_06">'[3]Formato 6 b)'!$G$56</definedName>
    <definedName name="GASTO_E_T1">'[3]Formato 6 b)'!$B$40</definedName>
    <definedName name="GASTO_E_T2">'[3]Formato 6 b)'!$C$40</definedName>
    <definedName name="GASTO_E_T3">'[3]Formato 6 b)'!$D$40</definedName>
    <definedName name="GASTO_E_T4">'[3]Formato 6 b)'!$E$40</definedName>
    <definedName name="GASTO_E_T5">'[3]Formato 6 b)'!$F$40</definedName>
    <definedName name="GASTO_E_T6">'[3]Formato 6 b)'!$G$40</definedName>
    <definedName name="GASTO_NE_FIN_01">'[3]Formato 6 b)'!$B$39</definedName>
    <definedName name="GASTO_NE_FIN_02">'[3]Formato 6 b)'!$C$39</definedName>
    <definedName name="GASTO_NE_FIN_03">'[3]Formato 6 b)'!$D$39</definedName>
    <definedName name="GASTO_NE_FIN_04">'[3]Formato 6 b)'!$E$39</definedName>
    <definedName name="GASTO_NE_FIN_05">'[3]Formato 6 b)'!$F$39</definedName>
    <definedName name="GASTO_NE_FIN_06">'[3]Formato 6 b)'!$G$39</definedName>
    <definedName name="GASTO_NE_T1">'[3]Formato 6 b)'!$B$9</definedName>
    <definedName name="GASTO_NE_T2">'[3]Formato 6 b)'!$C$9</definedName>
    <definedName name="GASTO_NE_T3">'[3]Formato 6 b)'!$D$9</definedName>
    <definedName name="GASTO_NE_T4">'[3]Formato 6 b)'!$E$9</definedName>
    <definedName name="GASTO_NE_T5">'[3]Formato 6 b)'!$F$9</definedName>
    <definedName name="GASTO_NE_T6">'[3]Formato 6 b)'!$G$9</definedName>
    <definedName name="gfhdhdgh">'[4]Formato 2'!$E$47</definedName>
    <definedName name="MONTO1">'[5]Info General'!$D$18</definedName>
    <definedName name="MONTO2">'[5]Info General'!$E$18</definedName>
    <definedName name="OB_CORTO_PLAZO_FIN_01">'[4]Formato 2'!$B$47</definedName>
    <definedName name="OB_CORTO_PLAZO_FIN_02">'[4]Formato 2'!$C$47</definedName>
    <definedName name="OB_CORTO_PLAZO_FIN_03">'[4]Formato 2'!$D$47</definedName>
    <definedName name="OB_CORTO_PLAZO_FIN_04">'[4]Formato 2'!$E$47</definedName>
    <definedName name="OB_CORTO_PLAZO_FIN_05">'[4]Formato 2'!$F$47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4">'[2]Formato 3'!$E$14</definedName>
    <definedName name="OTROS_T6">'[2]Formato 3'!$G$14</definedName>
    <definedName name="OTROS_T7">'[2]Formato 3'!$H$14</definedName>
    <definedName name="OTROS_T8">'[2]Formato 3'!$I$14</definedName>
    <definedName name="OTROS_T9">'[2]Formato 3'!$J$14</definedName>
    <definedName name="PERIODO_INFORME">'[1]Info General'!$C$14</definedName>
    <definedName name="sadas">'[5]Info General'!$C$7</definedName>
    <definedName name="SALDO_PENDIENTE">'[5]Info General'!$F$18</definedName>
    <definedName name="sdfsdfsfds">'[2]Formato 3'!$E$14</definedName>
    <definedName name="sdfsfsdf">'[2]Formato 3'!$G$8</definedName>
    <definedName name="TRIMESTRE">'[5]Info General'!$C$16</definedName>
    <definedName name="ULTIMO">'[1]Info General'!$E$20</definedName>
    <definedName name="ULTIMO_SALDO">'[5]Info General'!$F$20</definedName>
    <definedName name="VALOR_INS_BCC_FIN_01">'[4]Formato 2'!$B$33</definedName>
    <definedName name="VALOR_INS_BCC_FIN_02">'[4]Formato 2'!$C$33</definedName>
    <definedName name="VALOR_INS_BCC_FIN_03">'[4]Formato 2'!$D$33</definedName>
    <definedName name="VALOR_INS_BCC_FIN_04">'[4]Formato 2'!$E$33</definedName>
    <definedName name="VALOR_INS_BCC_FIN_05">'[4]Formato 2'!$F$33</definedName>
    <definedName name="VALOR_INS_BCC_FIN_06">'[4]Formato 2'!$G$33</definedName>
    <definedName name="VALOR_INS_BCC_FIN_07">'[4]Formato 2'!$H$33</definedName>
    <definedName name="vcbvbcbdfgfdg">'[3]Formato 6 b)'!$D$9</definedName>
    <definedName name="vcvcbvcbcvb">'[3]Formato 6 b)'!$B$40</definedName>
    <definedName name="zfds">'[4]Formato 2'!$H$33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B9" i="1" s="1"/>
  <c r="C10" i="1"/>
  <c r="C9" i="1" s="1"/>
  <c r="D10" i="1"/>
  <c r="E10" i="1"/>
  <c r="F10" i="1"/>
  <c r="F9" i="1" s="1"/>
  <c r="G11" i="1"/>
  <c r="G12" i="1"/>
  <c r="G13" i="1"/>
  <c r="G14" i="1"/>
  <c r="G10" i="1" s="1"/>
  <c r="G15" i="1"/>
  <c r="G16" i="1"/>
  <c r="G17" i="1"/>
  <c r="G18" i="1"/>
  <c r="B19" i="1"/>
  <c r="C19" i="1"/>
  <c r="D19" i="1"/>
  <c r="D9" i="1" s="1"/>
  <c r="E19" i="1"/>
  <c r="E9" i="1" s="1"/>
  <c r="F19" i="1"/>
  <c r="G20" i="1"/>
  <c r="G19" i="1" s="1"/>
  <c r="G21" i="1"/>
  <c r="G22" i="1"/>
  <c r="G23" i="1"/>
  <c r="G24" i="1"/>
  <c r="G25" i="1"/>
  <c r="G26" i="1"/>
  <c r="B27" i="1"/>
  <c r="C27" i="1"/>
  <c r="D27" i="1"/>
  <c r="E27" i="1"/>
  <c r="F27" i="1"/>
  <c r="G28" i="1"/>
  <c r="G27" i="1" s="1"/>
  <c r="G29" i="1"/>
  <c r="G30" i="1"/>
  <c r="G31" i="1"/>
  <c r="G32" i="1"/>
  <c r="G33" i="1"/>
  <c r="G34" i="1"/>
  <c r="G35" i="1"/>
  <c r="G36" i="1"/>
  <c r="B37" i="1"/>
  <c r="C37" i="1"/>
  <c r="D37" i="1"/>
  <c r="E37" i="1"/>
  <c r="F37" i="1"/>
  <c r="G38" i="1"/>
  <c r="G37" i="1" s="1"/>
  <c r="G39" i="1"/>
  <c r="G40" i="1"/>
  <c r="G41" i="1"/>
  <c r="B44" i="1"/>
  <c r="C44" i="1"/>
  <c r="D44" i="1"/>
  <c r="D43" i="1" s="1"/>
  <c r="E44" i="1"/>
  <c r="E43" i="1" s="1"/>
  <c r="E77" i="1" s="1"/>
  <c r="F44" i="1"/>
  <c r="G45" i="1"/>
  <c r="G44" i="1" s="1"/>
  <c r="G46" i="1"/>
  <c r="G47" i="1"/>
  <c r="G48" i="1"/>
  <c r="G49" i="1"/>
  <c r="G50" i="1"/>
  <c r="G51" i="1"/>
  <c r="G52" i="1"/>
  <c r="B53" i="1"/>
  <c r="B43" i="1" s="1"/>
  <c r="B77" i="1" s="1"/>
  <c r="C53" i="1"/>
  <c r="C43" i="1" s="1"/>
  <c r="C77" i="1" s="1"/>
  <c r="D53" i="1"/>
  <c r="E53" i="1"/>
  <c r="F53" i="1"/>
  <c r="F43" i="1" s="1"/>
  <c r="F77" i="1" s="1"/>
  <c r="G54" i="1"/>
  <c r="G55" i="1"/>
  <c r="G56" i="1"/>
  <c r="G57" i="1"/>
  <c r="G53" i="1" s="1"/>
  <c r="G58" i="1"/>
  <c r="G59" i="1"/>
  <c r="G60" i="1"/>
  <c r="B61" i="1"/>
  <c r="C61" i="1"/>
  <c r="D61" i="1"/>
  <c r="E61" i="1"/>
  <c r="F61" i="1"/>
  <c r="G62" i="1"/>
  <c r="G61" i="1" s="1"/>
  <c r="G63" i="1"/>
  <c r="G64" i="1"/>
  <c r="G65" i="1"/>
  <c r="G66" i="1"/>
  <c r="G67" i="1"/>
  <c r="G68" i="1"/>
  <c r="G69" i="1"/>
  <c r="G70" i="1"/>
  <c r="B71" i="1"/>
  <c r="C71" i="1"/>
  <c r="D71" i="1"/>
  <c r="E71" i="1"/>
  <c r="F71" i="1"/>
  <c r="G71" i="1"/>
  <c r="G72" i="1"/>
  <c r="G73" i="1"/>
  <c r="G74" i="1"/>
  <c r="G75" i="1"/>
  <c r="D77" i="1" l="1"/>
  <c r="G43" i="1"/>
  <c r="G9" i="1"/>
  <c r="G77" i="1" l="1"/>
</calcChain>
</file>

<file path=xl/sharedStrings.xml><?xml version="1.0" encoding="utf-8"?>
<sst xmlns="http://schemas.openxmlformats.org/spreadsheetml/2006/main" count="81" uniqueCount="51">
  <si>
    <t>III. Total de Egresos (III = I + II)</t>
  </si>
  <si>
    <t>d4) Adeudos de Ejercicios Fiscales Anteriores</t>
  </si>
  <si>
    <t>d3) Saneamiento del Sistema Financiero</t>
  </si>
  <si>
    <t>d2) Transferencias, Participaciones y Aportaciones Entre Diferentes Niveles y Órdenes de Gobierno</t>
  </si>
  <si>
    <t>d1) Transacciones de la Deuda Pública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</si>
  <si>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</si>
  <si>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</si>
  <si>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</si>
  <si>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</si>
  <si>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</si>
  <si>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</si>
  <si>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</si>
  <si>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 xml:space="preserve">c3) Combustibles y Energía 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</si>
  <si>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</si>
  <si>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</si>
  <si>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</si>
  <si>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</si>
  <si>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</si>
  <si>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 xml:space="preserve">b5) Educación </t>
  </si>
  <si>
    <t>b4) Recreación, Cultura y Otras Manifestaciones Sociales</t>
  </si>
  <si>
    <t>b3) Salud</t>
  </si>
  <si>
    <t>b2) Vivienda y Servicios a la Comunidad</t>
  </si>
  <si>
    <t xml:space="preserve">b1) Protección Ambiental 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</si>
  <si>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</si>
  <si>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</si>
  <si>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</si>
  <si>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</si>
  <si>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</si>
  <si>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</si>
  <si>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</si>
  <si>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</si>
  <si>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</si>
  <si>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(A=a1+a2+a3+a4+a5+a6+a7a+a8)</t>
  </si>
  <si>
    <t>II: Gasto Etiquetado (II=A+B+C+D)</t>
  </si>
  <si>
    <t>D. Otras No Clasificadas en Funciones Anteriores
(D=d1+d2+d3+d4)</t>
  </si>
  <si>
    <t>A. Gobierno (A=a1+a2+a3+a4+a5+a6+a7+a8)</t>
  </si>
  <si>
    <t>I. Gasto No Etiquetado (I=A+B+C+D)</t>
  </si>
  <si>
    <t>Pagado</t>
  </si>
  <si>
    <t>Devengado</t>
  </si>
  <si>
    <t xml:space="preserve">Modificado </t>
  </si>
  <si>
    <t>Ampliaciones / (Reducciones)</t>
  </si>
  <si>
    <t>Aprobado (d)</t>
  </si>
  <si>
    <t>Subejercicio  (e)</t>
  </si>
  <si>
    <t>Egresos</t>
  </si>
  <si>
    <t>Concepto (c)</t>
  </si>
  <si>
    <t>(PESOS)</t>
  </si>
  <si>
    <t>Del 1 de enero al 30 de junio de 2019 (b)</t>
  </si>
  <si>
    <t>Clasificación Funcional (Finalidad y Función)</t>
  </si>
  <si>
    <t>Estado Analítico del Ejercicio del Presupueso de Egresos Detallado - LDF</t>
  </si>
  <si>
    <t>Poder Ejecutivo del Estado de Campeche (a)</t>
  </si>
  <si>
    <t>Formato 6 c) Estado Analítico del Ejercicio del Presupuesto de Egresos Detallado -LDF 
                       (Claisificación Funcional)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</si>
</sst>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2" borderId="1" xfId="0" applyFill="1" applyBorder="1"/>
    <xf numFmtId="0" fontId="0" fillId="2" borderId="2" xfId="0" applyFill="1" applyBorder="1" applyAlignment="1">
      <alignment vertical="center"/>
    </xf>
    <xf numFmtId="4" fontId="2" fillId="2" borderId="3" xfId="1" applyNumberFormat="1" applyFont="1" applyFill="1" applyBorder="1" applyAlignment="1" applyProtection="1">
      <alignment vertical="center"/>
      <protection locked="0"/>
    </xf>
    <xf numFmtId="0" fontId="2" fillId="2" borderId="4" xfId="0" applyFont="1" applyFill="1" applyBorder="1" applyAlignment="1">
      <alignment horizontal="left" vertical="center" indent="3"/>
    </xf>
    <xf numFmtId="4" fontId="1" fillId="2" borderId="3" xfId="1" applyNumberFormat="1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4" fontId="1" fillId="2" borderId="3" xfId="1" applyNumberFormat="1" applyFont="1" applyFill="1" applyBorder="1" applyAlignment="1" applyProtection="1">
      <alignment vertical="center"/>
      <protection locked="0"/>
    </xf>
    <xf numFmtId="0" fontId="0" fillId="2" borderId="4" xfId="0" applyFill="1" applyBorder="1" applyAlignment="1">
      <alignment horizontal="left" vertical="center" wrapText="1" indent="9"/>
    </xf>
    <xf numFmtId="4" fontId="1" fillId="2" borderId="3" xfId="1" applyNumberFormat="1" applyFont="1" applyFill="1" applyBorder="1" applyAlignment="1" applyProtection="1">
      <alignment vertical="center" wrapText="1"/>
      <protection locked="0"/>
    </xf>
    <xf numFmtId="0" fontId="0" fillId="2" borderId="4" xfId="0" applyFill="1" applyBorder="1" applyAlignment="1">
      <alignment horizontal="left" vertical="center" wrapText="1" indent="6"/>
    </xf>
    <xf numFmtId="0" fontId="0" fillId="2" borderId="4" xfId="0" applyFill="1" applyBorder="1" applyAlignment="1">
      <alignment horizontal="left" vertical="center" indent="6"/>
    </xf>
    <xf numFmtId="0" fontId="0" fillId="2" borderId="4" xfId="0" applyFill="1" applyBorder="1" applyAlignment="1">
      <alignment horizontal="left" wrapText="1" indent="9"/>
    </xf>
    <xf numFmtId="0" fontId="0" fillId="2" borderId="4" xfId="0" applyFill="1" applyBorder="1" applyAlignment="1">
      <alignment horizontal="left" vertical="center" indent="9"/>
    </xf>
    <xf numFmtId="4" fontId="2" fillId="2" borderId="5" xfId="1" applyNumberFormat="1" applyFont="1" applyFill="1" applyBorder="1" applyAlignment="1" applyProtection="1">
      <alignment vertical="center"/>
      <protection locked="0"/>
    </xf>
    <xf numFmtId="0" fontId="2" fillId="2" borderId="6" xfId="0" applyFont="1" applyFill="1" applyBorder="1" applyAlignment="1">
      <alignment horizontal="left" vertical="center" indent="3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Contabilidad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6B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LDF-FORMATO2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Elias\Desktop\Estados%20Financieros\2019%20Reforma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3"/>
    </sheetNames>
    <sheetDataSet>
      <sheetData sheetId="0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6 b)"/>
    </sheetNames>
    <sheetDataSet>
      <sheetData sheetId="0">
        <row r="9">
          <cell r="B9">
            <v>10629171971</v>
          </cell>
          <cell r="C9">
            <v>590533455.08999991</v>
          </cell>
          <cell r="D9">
            <v>11219705426.09</v>
          </cell>
          <cell r="E9">
            <v>5124533828.0199995</v>
          </cell>
          <cell r="F9">
            <v>5062182724.6400003</v>
          </cell>
          <cell r="G9">
            <v>6095171598.0700006</v>
          </cell>
        </row>
        <row r="40">
          <cell r="B40">
            <v>10550591035</v>
          </cell>
          <cell r="C40">
            <v>892588253.58000004</v>
          </cell>
          <cell r="D40">
            <v>11443179288.580002</v>
          </cell>
          <cell r="E40">
            <v>5359657945.8099995</v>
          </cell>
          <cell r="F40">
            <v>5359657945.8099995</v>
          </cell>
          <cell r="G40">
            <v>6083521342.7699995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2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tabSelected="1" workbookViewId="0">
      <selection activeCell="D13" sqref="D13"/>
    </sheetView>
  </sheetViews>
  <sheetFormatPr baseColWidth="10" defaultColWidth="0" defaultRowHeight="15" zeroHeight="1" x14ac:dyDescent="0.25"/>
  <cols>
    <col min="1" max="1" width="74.5703125" style="1" customWidth="1"/>
    <col min="2" max="6" width="20.7109375" style="1" customWidth="1"/>
    <col min="7" max="7" width="17.85546875" style="1" bestFit="1" customWidth="1"/>
    <col min="8" max="16384" width="11.42578125" hidden="1"/>
  </cols>
  <sheetData>
    <row r="1" spans="1:7" ht="21" x14ac:dyDescent="0.25">
      <c r="A1" s="35" t="s">
        <v>50</v>
      </c>
      <c r="B1" s="34"/>
      <c r="C1" s="34"/>
      <c r="D1" s="34"/>
      <c r="E1" s="34"/>
      <c r="F1" s="34"/>
      <c r="G1" s="34"/>
    </row>
    <row r="2" spans="1:7" x14ac:dyDescent="0.25">
      <c r="A2" s="33" t="s">
        <v>49</v>
      </c>
      <c r="B2" s="32"/>
      <c r="C2" s="32"/>
      <c r="D2" s="32"/>
      <c r="E2" s="32"/>
      <c r="F2" s="32"/>
      <c r="G2" s="31"/>
    </row>
    <row r="3" spans="1:7" x14ac:dyDescent="0.25">
      <c r="A3" s="30" t="s">
        <v>48</v>
      </c>
      <c r="B3" s="21"/>
      <c r="C3" s="21"/>
      <c r="D3" s="21"/>
      <c r="E3" s="21"/>
      <c r="F3" s="21"/>
      <c r="G3" s="29"/>
    </row>
    <row r="4" spans="1:7" x14ac:dyDescent="0.25">
      <c r="A4" s="30" t="s">
        <v>47</v>
      </c>
      <c r="B4" s="21"/>
      <c r="C4" s="21"/>
      <c r="D4" s="21"/>
      <c r="E4" s="21"/>
      <c r="F4" s="21"/>
      <c r="G4" s="29"/>
    </row>
    <row r="5" spans="1:7" x14ac:dyDescent="0.25">
      <c r="A5" s="28" t="s">
        <v>46</v>
      </c>
      <c r="B5" s="27"/>
      <c r="C5" s="27"/>
      <c r="D5" s="27"/>
      <c r="E5" s="27"/>
      <c r="F5" s="27"/>
      <c r="G5" s="26"/>
    </row>
    <row r="6" spans="1:7" x14ac:dyDescent="0.25">
      <c r="A6" s="25" t="s">
        <v>45</v>
      </c>
      <c r="B6" s="24"/>
      <c r="C6" s="24"/>
      <c r="D6" s="24"/>
      <c r="E6" s="24"/>
      <c r="F6" s="24"/>
      <c r="G6" s="23"/>
    </row>
    <row r="7" spans="1:7" x14ac:dyDescent="0.25">
      <c r="A7" s="21" t="s">
        <v>44</v>
      </c>
      <c r="B7" s="25" t="s">
        <v>43</v>
      </c>
      <c r="C7" s="24"/>
      <c r="D7" s="24"/>
      <c r="E7" s="24"/>
      <c r="F7" s="23"/>
      <c r="G7" s="22" t="s">
        <v>42</v>
      </c>
    </row>
    <row r="8" spans="1:7" ht="30" x14ac:dyDescent="0.25">
      <c r="A8" s="21"/>
      <c r="B8" s="19" t="s">
        <v>41</v>
      </c>
      <c r="C8" s="20" t="s">
        <v>40</v>
      </c>
      <c r="D8" s="19" t="s">
        <v>39</v>
      </c>
      <c r="E8" s="19" t="s">
        <v>38</v>
      </c>
      <c r="F8" s="18" t="s">
        <v>37</v>
      </c>
      <c r="G8" s="17"/>
    </row>
    <row r="9" spans="1:7" x14ac:dyDescent="0.25">
      <c r="A9" s="16" t="s">
        <v>36</v>
      </c>
      <c r="B9" s="15">
        <f>SUM(B10,B19,B27,B37)</f>
        <v>10629171971</v>
      </c>
      <c r="C9" s="15">
        <f>SUM(C10,C19,C27,C37)</f>
        <v>590533455.09000003</v>
      </c>
      <c r="D9" s="15">
        <f>SUM(D10,D19,D27,D37)</f>
        <v>11219705426.09</v>
      </c>
      <c r="E9" s="15">
        <f>SUM(E10,E19,E27,E37)</f>
        <v>5124533828.0200005</v>
      </c>
      <c r="F9" s="15">
        <f>SUM(F10,F19,F27,F37)</f>
        <v>5062182724.6400003</v>
      </c>
      <c r="G9" s="15">
        <f>SUM(G10,G19,G27,G37)</f>
        <v>6095171598.0700006</v>
      </c>
    </row>
    <row r="10" spans="1:7" x14ac:dyDescent="0.25">
      <c r="A10" s="12" t="s">
        <v>35</v>
      </c>
      <c r="B10" s="8">
        <f>SUM(B11:B18)</f>
        <v>3399665245</v>
      </c>
      <c r="C10" s="8">
        <f>SUM(C11:C18)</f>
        <v>41386710.050000004</v>
      </c>
      <c r="D10" s="8">
        <f>SUM(D11:D18)</f>
        <v>3441051955.0499997</v>
      </c>
      <c r="E10" s="8">
        <f>SUM(E11:E18)</f>
        <v>1480438501.6900001</v>
      </c>
      <c r="F10" s="8">
        <f>SUM(F11:F18)</f>
        <v>1475119929.02</v>
      </c>
      <c r="G10" s="8">
        <f>SUM(G11:G18)</f>
        <v>1960613453.3600001</v>
      </c>
    </row>
    <row r="11" spans="1:7" x14ac:dyDescent="0.25">
      <c r="A11" s="14" t="s">
        <v>31</v>
      </c>
      <c r="B11" s="8">
        <v>233454288</v>
      </c>
      <c r="C11" s="8">
        <v>0</v>
      </c>
      <c r="D11" s="8">
        <v>233454288</v>
      </c>
      <c r="E11" s="8">
        <v>119423678</v>
      </c>
      <c r="F11" s="8">
        <v>119423678</v>
      </c>
      <c r="G11" s="8">
        <f>D11-E11</f>
        <v>114030610</v>
      </c>
    </row>
    <row r="12" spans="1:7" x14ac:dyDescent="0.25">
      <c r="A12" s="14" t="s">
        <v>30</v>
      </c>
      <c r="B12" s="8">
        <v>968180048</v>
      </c>
      <c r="C12" s="8">
        <v>1324667.95</v>
      </c>
      <c r="D12" s="8">
        <v>969504715.95000005</v>
      </c>
      <c r="E12" s="8">
        <v>443547152.74000001</v>
      </c>
      <c r="F12" s="8">
        <v>442721642.49000001</v>
      </c>
      <c r="G12" s="8">
        <f>D12-E12</f>
        <v>525957563.21000004</v>
      </c>
    </row>
    <row r="13" spans="1:7" x14ac:dyDescent="0.25">
      <c r="A13" s="14" t="s">
        <v>29</v>
      </c>
      <c r="B13" s="8">
        <v>654544989</v>
      </c>
      <c r="C13" s="8">
        <v>28772880.370000001</v>
      </c>
      <c r="D13" s="8">
        <v>683317869.37</v>
      </c>
      <c r="E13" s="8">
        <v>343402098.20999998</v>
      </c>
      <c r="F13" s="8">
        <v>341042437.62</v>
      </c>
      <c r="G13" s="8">
        <f>D13-E13</f>
        <v>339915771.16000003</v>
      </c>
    </row>
    <row r="14" spans="1:7" x14ac:dyDescent="0.25">
      <c r="A14" s="14" t="s">
        <v>28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f>D14-E14</f>
        <v>0</v>
      </c>
    </row>
    <row r="15" spans="1:7" x14ac:dyDescent="0.25">
      <c r="A15" s="14" t="s">
        <v>27</v>
      </c>
      <c r="B15" s="8">
        <v>375542823</v>
      </c>
      <c r="C15" s="8">
        <v>12083116.66</v>
      </c>
      <c r="D15" s="8">
        <v>387625939.66000003</v>
      </c>
      <c r="E15" s="8">
        <v>94286208.159999996</v>
      </c>
      <c r="F15" s="8">
        <v>93969661.269999996</v>
      </c>
      <c r="G15" s="8">
        <f>D15-E15</f>
        <v>293339731.5</v>
      </c>
    </row>
    <row r="16" spans="1:7" x14ac:dyDescent="0.25">
      <c r="A16" s="14" t="s">
        <v>26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f>D16-E16</f>
        <v>0</v>
      </c>
    </row>
    <row r="17" spans="1:7" x14ac:dyDescent="0.25">
      <c r="A17" s="14" t="s">
        <v>25</v>
      </c>
      <c r="B17" s="8">
        <v>861435558</v>
      </c>
      <c r="C17" s="8">
        <v>-39534597.950000003</v>
      </c>
      <c r="D17" s="8">
        <v>821900960.04999995</v>
      </c>
      <c r="E17" s="8">
        <v>321472169.94</v>
      </c>
      <c r="F17" s="8">
        <v>320128037.19</v>
      </c>
      <c r="G17" s="8">
        <f>D17-E17</f>
        <v>500428790.10999995</v>
      </c>
    </row>
    <row r="18" spans="1:7" x14ac:dyDescent="0.25">
      <c r="A18" s="14" t="s">
        <v>24</v>
      </c>
      <c r="B18" s="8">
        <v>306507539</v>
      </c>
      <c r="C18" s="8">
        <v>38740643.020000003</v>
      </c>
      <c r="D18" s="8">
        <v>345248182.01999998</v>
      </c>
      <c r="E18" s="8">
        <v>158307194.63999999</v>
      </c>
      <c r="F18" s="8">
        <v>157834472.44999999</v>
      </c>
      <c r="G18" s="8">
        <f>D18-E18</f>
        <v>186940987.38</v>
      </c>
    </row>
    <row r="19" spans="1:7" x14ac:dyDescent="0.25">
      <c r="A19" s="12" t="s">
        <v>23</v>
      </c>
      <c r="B19" s="8">
        <f>SUM(B20:B26)</f>
        <v>3600463959</v>
      </c>
      <c r="C19" s="8">
        <f>SUM(C20:C26)</f>
        <v>260220684.96000004</v>
      </c>
      <c r="D19" s="8">
        <f>SUM(D20:D26)</f>
        <v>3860684643.9599996</v>
      </c>
      <c r="E19" s="8">
        <f>SUM(E20:E26)</f>
        <v>1693656800.3700001</v>
      </c>
      <c r="F19" s="8">
        <f>SUM(F20:F26)</f>
        <v>1642946606.5700002</v>
      </c>
      <c r="G19" s="8">
        <f>SUM(G20:G26)</f>
        <v>2167027843.5900002</v>
      </c>
    </row>
    <row r="20" spans="1:7" x14ac:dyDescent="0.25">
      <c r="A20" s="14" t="s">
        <v>22</v>
      </c>
      <c r="B20" s="8">
        <v>54285354</v>
      </c>
      <c r="C20" s="8">
        <v>2187319.2400000002</v>
      </c>
      <c r="D20" s="8">
        <v>56472673.240000002</v>
      </c>
      <c r="E20" s="8">
        <v>27374456.899999999</v>
      </c>
      <c r="F20" s="8">
        <v>27323875.579999998</v>
      </c>
      <c r="G20" s="8">
        <f>D20-E20</f>
        <v>29098216.340000004</v>
      </c>
    </row>
    <row r="21" spans="1:7" x14ac:dyDescent="0.25">
      <c r="A21" s="14" t="s">
        <v>21</v>
      </c>
      <c r="B21" s="8">
        <v>246045392</v>
      </c>
      <c r="C21" s="8">
        <v>245828383.94</v>
      </c>
      <c r="D21" s="8">
        <v>491873775.94</v>
      </c>
      <c r="E21" s="8">
        <v>236948771.74000001</v>
      </c>
      <c r="F21" s="8">
        <v>236847722.58000001</v>
      </c>
      <c r="G21" s="8">
        <f>D21-E21</f>
        <v>254925004.19999999</v>
      </c>
    </row>
    <row r="22" spans="1:7" x14ac:dyDescent="0.25">
      <c r="A22" s="14" t="s">
        <v>20</v>
      </c>
      <c r="B22" s="8">
        <v>624162034</v>
      </c>
      <c r="C22" s="8">
        <v>-2108346.48</v>
      </c>
      <c r="D22" s="8">
        <v>622053687.51999998</v>
      </c>
      <c r="E22" s="8">
        <v>268934697.56</v>
      </c>
      <c r="F22" s="8">
        <v>263770710.25999999</v>
      </c>
      <c r="G22" s="8">
        <f>D22-E22</f>
        <v>353118989.95999998</v>
      </c>
    </row>
    <row r="23" spans="1:7" x14ac:dyDescent="0.25">
      <c r="A23" s="14" t="s">
        <v>19</v>
      </c>
      <c r="B23" s="8">
        <v>306467574</v>
      </c>
      <c r="C23" s="8">
        <v>25873744.59</v>
      </c>
      <c r="D23" s="8">
        <v>332341318.58999997</v>
      </c>
      <c r="E23" s="8">
        <v>140843306.25999999</v>
      </c>
      <c r="F23" s="8">
        <v>136848637.59999999</v>
      </c>
      <c r="G23" s="8">
        <f>D23-E23</f>
        <v>191498012.32999998</v>
      </c>
    </row>
    <row r="24" spans="1:7" x14ac:dyDescent="0.25">
      <c r="A24" s="14" t="s">
        <v>18</v>
      </c>
      <c r="B24" s="8">
        <v>1841964900</v>
      </c>
      <c r="C24" s="8">
        <v>-27461106.52</v>
      </c>
      <c r="D24" s="8">
        <v>1814503793.48</v>
      </c>
      <c r="E24" s="8">
        <v>770260521.20000005</v>
      </c>
      <c r="F24" s="8">
        <v>735749121.39999998</v>
      </c>
      <c r="G24" s="8">
        <f>D24-E24</f>
        <v>1044243272.28</v>
      </c>
    </row>
    <row r="25" spans="1:7" x14ac:dyDescent="0.25">
      <c r="A25" s="14" t="s">
        <v>17</v>
      </c>
      <c r="B25" s="8">
        <v>354614950</v>
      </c>
      <c r="C25" s="8">
        <v>9503722.5800000001</v>
      </c>
      <c r="D25" s="8">
        <v>364118672.57999998</v>
      </c>
      <c r="E25" s="8">
        <v>176353263.41</v>
      </c>
      <c r="F25" s="8">
        <v>169720274.41</v>
      </c>
      <c r="G25" s="8">
        <f>D25-E25</f>
        <v>187765409.16999999</v>
      </c>
    </row>
    <row r="26" spans="1:7" x14ac:dyDescent="0.25">
      <c r="A26" s="14" t="s">
        <v>16</v>
      </c>
      <c r="B26" s="8">
        <v>172923755</v>
      </c>
      <c r="C26" s="8">
        <v>6396967.6100000003</v>
      </c>
      <c r="D26" s="8">
        <v>179320722.61000001</v>
      </c>
      <c r="E26" s="8">
        <v>72941783.299999997</v>
      </c>
      <c r="F26" s="8">
        <v>72686264.739999995</v>
      </c>
      <c r="G26" s="8">
        <f>D26-E26</f>
        <v>106378939.31000002</v>
      </c>
    </row>
    <row r="27" spans="1:7" x14ac:dyDescent="0.25">
      <c r="A27" s="12" t="s">
        <v>15</v>
      </c>
      <c r="B27" s="8">
        <f>SUM(B28:B36)</f>
        <v>503874179</v>
      </c>
      <c r="C27" s="8">
        <f>SUM(C28:C36)</f>
        <v>169951878.50999999</v>
      </c>
      <c r="D27" s="8">
        <f>SUM(D28:D36)</f>
        <v>673826057.50999999</v>
      </c>
      <c r="E27" s="8">
        <f>SUM(E28:E36)</f>
        <v>394460419.68000007</v>
      </c>
      <c r="F27" s="8">
        <f>SUM(F28:F36)</f>
        <v>388138082.76999998</v>
      </c>
      <c r="G27" s="8">
        <f>SUM(G28:G36)</f>
        <v>279365637.82999998</v>
      </c>
    </row>
    <row r="28" spans="1:7" x14ac:dyDescent="0.25">
      <c r="A28" s="9" t="s">
        <v>14</v>
      </c>
      <c r="B28" s="8">
        <v>101385292</v>
      </c>
      <c r="C28" s="8">
        <v>5471506.4500000002</v>
      </c>
      <c r="D28" s="8">
        <v>106856798.45</v>
      </c>
      <c r="E28" s="8">
        <v>47953915.060000002</v>
      </c>
      <c r="F28" s="8">
        <v>45999290.93</v>
      </c>
      <c r="G28" s="8">
        <f>D28-E28</f>
        <v>58902883.390000001</v>
      </c>
    </row>
    <row r="29" spans="1:7" x14ac:dyDescent="0.25">
      <c r="A29" s="14" t="s">
        <v>13</v>
      </c>
      <c r="B29" s="8">
        <v>204684285</v>
      </c>
      <c r="C29" s="8">
        <v>36094082.07</v>
      </c>
      <c r="D29" s="8">
        <v>240778367.06999999</v>
      </c>
      <c r="E29" s="8">
        <v>151577343.63999999</v>
      </c>
      <c r="F29" s="8">
        <v>148699176.53999999</v>
      </c>
      <c r="G29" s="8">
        <f>D29-E29</f>
        <v>89201023.430000007</v>
      </c>
    </row>
    <row r="30" spans="1:7" x14ac:dyDescent="0.25">
      <c r="A30" s="14" t="s">
        <v>12</v>
      </c>
      <c r="B30" s="8">
        <v>14119090</v>
      </c>
      <c r="C30" s="8">
        <v>8321.0400000000009</v>
      </c>
      <c r="D30" s="8">
        <v>14127411.039999999</v>
      </c>
      <c r="E30" s="8">
        <v>5917799.3300000001</v>
      </c>
      <c r="F30" s="8">
        <v>5894392.8799999999</v>
      </c>
      <c r="G30" s="8">
        <f>D30-E30</f>
        <v>8209611.709999999</v>
      </c>
    </row>
    <row r="31" spans="1:7" x14ac:dyDescent="0.25">
      <c r="A31" s="14" t="s">
        <v>11</v>
      </c>
      <c r="B31" s="8">
        <v>0</v>
      </c>
      <c r="C31" s="8">
        <v>0</v>
      </c>
      <c r="D31" s="8">
        <v>0</v>
      </c>
      <c r="E31" s="8">
        <v>0</v>
      </c>
      <c r="F31" s="8">
        <v>0</v>
      </c>
      <c r="G31" s="8">
        <f>D31-E31</f>
        <v>0</v>
      </c>
    </row>
    <row r="32" spans="1:7" x14ac:dyDescent="0.25">
      <c r="A32" s="14" t="s">
        <v>10</v>
      </c>
      <c r="B32" s="8">
        <v>8550758</v>
      </c>
      <c r="C32" s="8">
        <v>841366.76</v>
      </c>
      <c r="D32" s="8">
        <v>9392124.7599999998</v>
      </c>
      <c r="E32" s="8">
        <v>3364557.41</v>
      </c>
      <c r="F32" s="8">
        <v>3350202.59</v>
      </c>
      <c r="G32" s="8">
        <f>D32-E32</f>
        <v>6027567.3499999996</v>
      </c>
    </row>
    <row r="33" spans="1:7" x14ac:dyDescent="0.25">
      <c r="A33" s="14" t="s">
        <v>9</v>
      </c>
      <c r="B33" s="8">
        <v>86313246</v>
      </c>
      <c r="C33" s="8">
        <v>102273358.91</v>
      </c>
      <c r="D33" s="8">
        <v>188586604.91</v>
      </c>
      <c r="E33" s="8">
        <v>120119690.65000001</v>
      </c>
      <c r="F33" s="8">
        <v>119981148.08</v>
      </c>
      <c r="G33" s="8">
        <f>D33-E33</f>
        <v>68466914.25999999</v>
      </c>
    </row>
    <row r="34" spans="1:7" x14ac:dyDescent="0.25">
      <c r="A34" s="14" t="s">
        <v>8</v>
      </c>
      <c r="B34" s="8">
        <v>72034291</v>
      </c>
      <c r="C34" s="8">
        <v>25273748.5</v>
      </c>
      <c r="D34" s="8">
        <v>97308039.5</v>
      </c>
      <c r="E34" s="8">
        <v>57761559.840000004</v>
      </c>
      <c r="F34" s="8">
        <v>56481346.43</v>
      </c>
      <c r="G34" s="8">
        <f>D34-E34</f>
        <v>39546479.659999996</v>
      </c>
    </row>
    <row r="35" spans="1:7" x14ac:dyDescent="0.25">
      <c r="A35" s="14" t="s">
        <v>7</v>
      </c>
      <c r="B35" s="8">
        <v>1990578</v>
      </c>
      <c r="C35" s="8">
        <v>-10505.22</v>
      </c>
      <c r="D35" s="8">
        <v>1980072.78</v>
      </c>
      <c r="E35" s="8">
        <v>887895.6</v>
      </c>
      <c r="F35" s="8">
        <v>883819.7</v>
      </c>
      <c r="G35" s="8">
        <f>D35-E35</f>
        <v>1092177.1800000002</v>
      </c>
    </row>
    <row r="36" spans="1:7" x14ac:dyDescent="0.25">
      <c r="A36" s="14" t="s">
        <v>6</v>
      </c>
      <c r="B36" s="8">
        <v>14796639</v>
      </c>
      <c r="C36" s="8">
        <v>0</v>
      </c>
      <c r="D36" s="8">
        <v>14796639</v>
      </c>
      <c r="E36" s="8">
        <v>6877658.1500000004</v>
      </c>
      <c r="F36" s="8">
        <v>6848705.6200000001</v>
      </c>
      <c r="G36" s="8">
        <f>D36-E36</f>
        <v>7918980.8499999996</v>
      </c>
    </row>
    <row r="37" spans="1:7" ht="30" x14ac:dyDescent="0.25">
      <c r="A37" s="11" t="s">
        <v>34</v>
      </c>
      <c r="B37" s="8">
        <f>SUM(B38:B41)</f>
        <v>3125168588</v>
      </c>
      <c r="C37" s="8">
        <f>SUM(C38:C41)</f>
        <v>118974181.56999999</v>
      </c>
      <c r="D37" s="8">
        <f>SUM(D38:D41)</f>
        <v>3244142769.5700002</v>
      </c>
      <c r="E37" s="8">
        <f>SUM(E38:E41)</f>
        <v>1555978106.2800002</v>
      </c>
      <c r="F37" s="8">
        <f>SUM(F38:F41)</f>
        <v>1555978106.2800002</v>
      </c>
      <c r="G37" s="8">
        <f>SUM(G38:G41)</f>
        <v>1688164663.29</v>
      </c>
    </row>
    <row r="38" spans="1:7" x14ac:dyDescent="0.25">
      <c r="A38" s="9" t="s">
        <v>4</v>
      </c>
      <c r="B38" s="8">
        <v>291035173</v>
      </c>
      <c r="C38" s="8">
        <v>0</v>
      </c>
      <c r="D38" s="8">
        <v>291035173</v>
      </c>
      <c r="E38" s="8">
        <v>143902752.94</v>
      </c>
      <c r="F38" s="8">
        <v>143902752.94</v>
      </c>
      <c r="G38" s="8">
        <f>D38-E38</f>
        <v>147132420.06</v>
      </c>
    </row>
    <row r="39" spans="1:7" ht="30" x14ac:dyDescent="0.25">
      <c r="A39" s="9" t="s">
        <v>3</v>
      </c>
      <c r="B39" s="8">
        <v>2648975697</v>
      </c>
      <c r="C39" s="8">
        <v>159974181.56999999</v>
      </c>
      <c r="D39" s="8">
        <v>2808949878.5700002</v>
      </c>
      <c r="E39" s="8">
        <v>1316100114.45</v>
      </c>
      <c r="F39" s="8">
        <v>1316100114.45</v>
      </c>
      <c r="G39" s="8">
        <f>D39-E39</f>
        <v>1492849764.1200001</v>
      </c>
    </row>
    <row r="40" spans="1:7" x14ac:dyDescent="0.25">
      <c r="A40" s="9" t="s">
        <v>2</v>
      </c>
      <c r="B40" s="8">
        <v>0</v>
      </c>
      <c r="C40" s="8">
        <v>0</v>
      </c>
      <c r="D40" s="8">
        <v>0</v>
      </c>
      <c r="E40" s="8">
        <v>0</v>
      </c>
      <c r="F40" s="8">
        <v>0</v>
      </c>
      <c r="G40" s="8">
        <f>D40-E40</f>
        <v>0</v>
      </c>
    </row>
    <row r="41" spans="1:7" x14ac:dyDescent="0.25">
      <c r="A41" s="9" t="s">
        <v>1</v>
      </c>
      <c r="B41" s="8">
        <v>185157718</v>
      </c>
      <c r="C41" s="8">
        <v>-41000000</v>
      </c>
      <c r="D41" s="8">
        <v>144157718</v>
      </c>
      <c r="E41" s="8">
        <v>95975238.890000001</v>
      </c>
      <c r="F41" s="8">
        <v>95975238.890000001</v>
      </c>
      <c r="G41" s="8">
        <f>D41-E41</f>
        <v>48182479.109999999</v>
      </c>
    </row>
    <row r="42" spans="1:7" x14ac:dyDescent="0.25">
      <c r="A42" s="9"/>
      <c r="B42" s="8"/>
      <c r="C42" s="8"/>
      <c r="D42" s="8"/>
      <c r="E42" s="8"/>
      <c r="F42" s="8"/>
      <c r="G42" s="8"/>
    </row>
    <row r="43" spans="1:7" x14ac:dyDescent="0.25">
      <c r="A43" s="5" t="s">
        <v>33</v>
      </c>
      <c r="B43" s="4">
        <f>SUM(B44,B53,B61,B71)</f>
        <v>10550591035</v>
      </c>
      <c r="C43" s="4">
        <f>SUM(C44,C53,C61,C71)</f>
        <v>892588253.58000004</v>
      </c>
      <c r="D43" s="4">
        <f>SUM(D44,D53,D61,D71)</f>
        <v>11443179288.58</v>
      </c>
      <c r="E43" s="4">
        <f>SUM(E44,E53,E61,E71)</f>
        <v>5359657945.8099995</v>
      </c>
      <c r="F43" s="4">
        <f>SUM(F44,F53,F61,F71)</f>
        <v>5359657945.8099995</v>
      </c>
      <c r="G43" s="4">
        <f>SUM(G44,G53,G61,G71)</f>
        <v>6083521342.7699995</v>
      </c>
    </row>
    <row r="44" spans="1:7" x14ac:dyDescent="0.25">
      <c r="A44" s="12" t="s">
        <v>32</v>
      </c>
      <c r="B44" s="8">
        <f>SUM(B45:B52)</f>
        <v>144808717</v>
      </c>
      <c r="C44" s="8">
        <f>SUM(C45:C52)</f>
        <v>96437930.280000001</v>
      </c>
      <c r="D44" s="8">
        <f>SUM(D45:D52)</f>
        <v>241246647.28000003</v>
      </c>
      <c r="E44" s="8">
        <f>SUM(E45:E52)</f>
        <v>55152442.740000002</v>
      </c>
      <c r="F44" s="8">
        <f>SUM(F45:F52)</f>
        <v>55152442.740000002</v>
      </c>
      <c r="G44" s="8">
        <f>SUM(G45:G52)</f>
        <v>186094204.54000002</v>
      </c>
    </row>
    <row r="45" spans="1:7" x14ac:dyDescent="0.25">
      <c r="A45" s="9" t="s">
        <v>31</v>
      </c>
      <c r="B45" s="8">
        <v>0</v>
      </c>
      <c r="C45" s="8">
        <v>26675136.600000001</v>
      </c>
      <c r="D45" s="8">
        <v>26675136.600000001</v>
      </c>
      <c r="E45" s="8">
        <v>26675136.600000001</v>
      </c>
      <c r="F45" s="8">
        <v>26675136.600000001</v>
      </c>
      <c r="G45" s="8">
        <f>D45-E45</f>
        <v>0</v>
      </c>
    </row>
    <row r="46" spans="1:7" x14ac:dyDescent="0.25">
      <c r="A46" s="9" t="s">
        <v>30</v>
      </c>
      <c r="B46" s="8">
        <v>29132204</v>
      </c>
      <c r="C46" s="8">
        <v>24010575.550000001</v>
      </c>
      <c r="D46" s="8">
        <v>53142779.549999997</v>
      </c>
      <c r="E46" s="8">
        <v>2541613.2200000002</v>
      </c>
      <c r="F46" s="8">
        <v>2541613.2200000002</v>
      </c>
      <c r="G46" s="8">
        <f>D46-E46</f>
        <v>50601166.329999998</v>
      </c>
    </row>
    <row r="47" spans="1:7" x14ac:dyDescent="0.25">
      <c r="A47" s="9" t="s">
        <v>29</v>
      </c>
      <c r="B47" s="8">
        <v>0</v>
      </c>
      <c r="C47" s="8">
        <v>0</v>
      </c>
      <c r="D47" s="8">
        <v>0</v>
      </c>
      <c r="E47" s="8">
        <v>0</v>
      </c>
      <c r="F47" s="8">
        <v>0</v>
      </c>
      <c r="G47" s="8">
        <f>D47-E47</f>
        <v>0</v>
      </c>
    </row>
    <row r="48" spans="1:7" x14ac:dyDescent="0.25">
      <c r="A48" s="9" t="s">
        <v>28</v>
      </c>
      <c r="B48" s="8">
        <v>0</v>
      </c>
      <c r="C48" s="8">
        <v>0</v>
      </c>
      <c r="D48" s="8">
        <v>0</v>
      </c>
      <c r="E48" s="8">
        <v>0</v>
      </c>
      <c r="F48" s="8">
        <v>0</v>
      </c>
      <c r="G48" s="8">
        <f>D48-E48</f>
        <v>0</v>
      </c>
    </row>
    <row r="49" spans="1:7" x14ac:dyDescent="0.25">
      <c r="A49" s="9" t="s">
        <v>27</v>
      </c>
      <c r="B49" s="8">
        <v>0</v>
      </c>
      <c r="C49" s="8">
        <v>11517206.640000001</v>
      </c>
      <c r="D49" s="8">
        <v>11517206.640000001</v>
      </c>
      <c r="E49" s="8">
        <v>11517206.630000001</v>
      </c>
      <c r="F49" s="8">
        <v>11517206.630000001</v>
      </c>
      <c r="G49" s="8">
        <f>D49-E49</f>
        <v>9.9999997764825821E-3</v>
      </c>
    </row>
    <row r="50" spans="1:7" x14ac:dyDescent="0.25">
      <c r="A50" s="9" t="s">
        <v>26</v>
      </c>
      <c r="B50" s="8">
        <v>0</v>
      </c>
      <c r="C50" s="8">
        <v>0</v>
      </c>
      <c r="D50" s="8">
        <v>0</v>
      </c>
      <c r="E50" s="8">
        <v>0</v>
      </c>
      <c r="F50" s="8">
        <v>0</v>
      </c>
      <c r="G50" s="8">
        <f>D50-E50</f>
        <v>0</v>
      </c>
    </row>
    <row r="51" spans="1:7" x14ac:dyDescent="0.25">
      <c r="A51" s="9" t="s">
        <v>25</v>
      </c>
      <c r="B51" s="8">
        <v>107676513</v>
      </c>
      <c r="C51" s="8">
        <v>34235011.490000002</v>
      </c>
      <c r="D51" s="8">
        <v>141911524.49000001</v>
      </c>
      <c r="E51" s="8">
        <v>14418486.289999999</v>
      </c>
      <c r="F51" s="8">
        <v>14418486.289999999</v>
      </c>
      <c r="G51" s="8">
        <f>D51-E51</f>
        <v>127493038.20000002</v>
      </c>
    </row>
    <row r="52" spans="1:7" x14ac:dyDescent="0.25">
      <c r="A52" s="9" t="s">
        <v>24</v>
      </c>
      <c r="B52" s="8">
        <v>8000000</v>
      </c>
      <c r="C52" s="8">
        <v>0</v>
      </c>
      <c r="D52" s="8">
        <v>8000000</v>
      </c>
      <c r="E52" s="8">
        <v>0</v>
      </c>
      <c r="F52" s="8">
        <v>0</v>
      </c>
      <c r="G52" s="8">
        <f>D52-E52</f>
        <v>8000000</v>
      </c>
    </row>
    <row r="53" spans="1:7" x14ac:dyDescent="0.25">
      <c r="A53" s="12" t="s">
        <v>23</v>
      </c>
      <c r="B53" s="8">
        <f>SUM(B54:B60)</f>
        <v>8899873077</v>
      </c>
      <c r="C53" s="8">
        <f>SUM(C54:C60)</f>
        <v>426156642.44999999</v>
      </c>
      <c r="D53" s="8">
        <f>SUM(D54:D60)</f>
        <v>9326029719.4499989</v>
      </c>
      <c r="E53" s="8">
        <f>SUM(E54:E60)</f>
        <v>4308423016.2700005</v>
      </c>
      <c r="F53" s="8">
        <f>SUM(F54:F60)</f>
        <v>4308423016.2700005</v>
      </c>
      <c r="G53" s="8">
        <f>SUM(G54:G60)</f>
        <v>5017606703.1799994</v>
      </c>
    </row>
    <row r="54" spans="1:7" x14ac:dyDescent="0.25">
      <c r="A54" s="9" t="s">
        <v>22</v>
      </c>
      <c r="B54" s="8">
        <v>80350000</v>
      </c>
      <c r="C54" s="8">
        <v>-22798946.969999999</v>
      </c>
      <c r="D54" s="8">
        <v>57551053.030000001</v>
      </c>
      <c r="E54" s="8">
        <v>5196146.5999999996</v>
      </c>
      <c r="F54" s="8">
        <v>5196146.5999999996</v>
      </c>
      <c r="G54" s="8">
        <f>D54-E54</f>
        <v>52354906.43</v>
      </c>
    </row>
    <row r="55" spans="1:7" x14ac:dyDescent="0.25">
      <c r="A55" s="9" t="s">
        <v>21</v>
      </c>
      <c r="B55" s="8">
        <v>536209657</v>
      </c>
      <c r="C55" s="8">
        <v>-16162854.74</v>
      </c>
      <c r="D55" s="8">
        <v>520046802.25999999</v>
      </c>
      <c r="E55" s="8">
        <v>101185969.05</v>
      </c>
      <c r="F55" s="8">
        <v>101185969.05</v>
      </c>
      <c r="G55" s="8">
        <f>D55-E55</f>
        <v>418860833.20999998</v>
      </c>
    </row>
    <row r="56" spans="1:7" x14ac:dyDescent="0.25">
      <c r="A56" s="9" t="s">
        <v>20</v>
      </c>
      <c r="B56" s="8">
        <v>1631522278</v>
      </c>
      <c r="C56" s="8">
        <v>92872422.549999997</v>
      </c>
      <c r="D56" s="8">
        <v>1724394700.55</v>
      </c>
      <c r="E56" s="8">
        <v>847761336.75999999</v>
      </c>
      <c r="F56" s="8">
        <v>847761336.75999999</v>
      </c>
      <c r="G56" s="8">
        <f>D56-E56</f>
        <v>876633363.78999996</v>
      </c>
    </row>
    <row r="57" spans="1:7" x14ac:dyDescent="0.25">
      <c r="A57" s="13" t="s">
        <v>19</v>
      </c>
      <c r="B57" s="8">
        <v>40814073</v>
      </c>
      <c r="C57" s="8">
        <v>116401702.41</v>
      </c>
      <c r="D57" s="8">
        <v>157215775.41</v>
      </c>
      <c r="E57" s="8">
        <v>73981914.609999999</v>
      </c>
      <c r="F57" s="8">
        <v>73981914.609999999</v>
      </c>
      <c r="G57" s="8">
        <f>D57-E57</f>
        <v>83233860.799999997</v>
      </c>
    </row>
    <row r="58" spans="1:7" x14ac:dyDescent="0.25">
      <c r="A58" s="9" t="s">
        <v>18</v>
      </c>
      <c r="B58" s="8">
        <v>6156990592</v>
      </c>
      <c r="C58" s="8">
        <v>217030918.37</v>
      </c>
      <c r="D58" s="8">
        <v>6374021510.3699999</v>
      </c>
      <c r="E58" s="8">
        <v>2981956943.0100002</v>
      </c>
      <c r="F58" s="8">
        <v>2981956943.0100002</v>
      </c>
      <c r="G58" s="8">
        <f>D58-E58</f>
        <v>3392064567.3599997</v>
      </c>
    </row>
    <row r="59" spans="1:7" x14ac:dyDescent="0.25">
      <c r="A59" s="9" t="s">
        <v>17</v>
      </c>
      <c r="B59" s="8">
        <v>448130143</v>
      </c>
      <c r="C59" s="8">
        <v>38813400.829999998</v>
      </c>
      <c r="D59" s="8">
        <v>486943543.82999998</v>
      </c>
      <c r="E59" s="8">
        <v>298340706.24000001</v>
      </c>
      <c r="F59" s="8">
        <v>298340706.24000001</v>
      </c>
      <c r="G59" s="8">
        <f>D59-E59</f>
        <v>188602837.58999997</v>
      </c>
    </row>
    <row r="60" spans="1:7" x14ac:dyDescent="0.25">
      <c r="A60" s="9" t="s">
        <v>16</v>
      </c>
      <c r="B60" s="8">
        <v>5856334</v>
      </c>
      <c r="C60" s="8">
        <v>0</v>
      </c>
      <c r="D60" s="8">
        <v>5856334</v>
      </c>
      <c r="E60" s="8">
        <v>0</v>
      </c>
      <c r="F60" s="8">
        <v>0</v>
      </c>
      <c r="G60" s="8">
        <f>D60-E60</f>
        <v>5856334</v>
      </c>
    </row>
    <row r="61" spans="1:7" x14ac:dyDescent="0.25">
      <c r="A61" s="12" t="s">
        <v>15</v>
      </c>
      <c r="B61" s="8">
        <f>SUM(B62:B70)</f>
        <v>18500000</v>
      </c>
      <c r="C61" s="8">
        <f>SUM(C62:C70)</f>
        <v>348439437.25</v>
      </c>
      <c r="D61" s="8">
        <f>SUM(D62:D70)</f>
        <v>366939437.25</v>
      </c>
      <c r="E61" s="8">
        <f>SUM(E62:E70)</f>
        <v>147799002.40000001</v>
      </c>
      <c r="F61" s="8">
        <f>SUM(F62:F70)</f>
        <v>147799002.40000001</v>
      </c>
      <c r="G61" s="8">
        <f>SUM(G62:G70)</f>
        <v>219140434.85000002</v>
      </c>
    </row>
    <row r="62" spans="1:7" x14ac:dyDescent="0.25">
      <c r="A62" s="9" t="s">
        <v>14</v>
      </c>
      <c r="B62" s="8">
        <v>0</v>
      </c>
      <c r="C62" s="8">
        <v>0</v>
      </c>
      <c r="D62" s="8">
        <v>0</v>
      </c>
      <c r="E62" s="8">
        <v>0</v>
      </c>
      <c r="F62" s="8">
        <v>0</v>
      </c>
      <c r="G62" s="8">
        <f>D62-E62</f>
        <v>0</v>
      </c>
    </row>
    <row r="63" spans="1:7" x14ac:dyDescent="0.25">
      <c r="A63" s="9" t="s">
        <v>13</v>
      </c>
      <c r="B63" s="8">
        <v>12500000</v>
      </c>
      <c r="C63" s="8">
        <v>36174851.399999999</v>
      </c>
      <c r="D63" s="8">
        <v>48674851.399999999</v>
      </c>
      <c r="E63" s="8">
        <v>16721489.91</v>
      </c>
      <c r="F63" s="8">
        <v>16721489.91</v>
      </c>
      <c r="G63" s="8">
        <f>D63-E63</f>
        <v>31953361.489999998</v>
      </c>
    </row>
    <row r="64" spans="1:7" x14ac:dyDescent="0.25">
      <c r="A64" s="9" t="s">
        <v>12</v>
      </c>
      <c r="B64" s="8">
        <v>0</v>
      </c>
      <c r="C64" s="8">
        <v>0</v>
      </c>
      <c r="D64" s="8">
        <v>0</v>
      </c>
      <c r="E64" s="8">
        <v>0</v>
      </c>
      <c r="F64" s="8">
        <v>0</v>
      </c>
      <c r="G64" s="8">
        <f>D64-E64</f>
        <v>0</v>
      </c>
    </row>
    <row r="65" spans="1:7" x14ac:dyDescent="0.25">
      <c r="A65" s="9" t="s">
        <v>11</v>
      </c>
      <c r="B65" s="8">
        <v>0</v>
      </c>
      <c r="C65" s="8">
        <v>0</v>
      </c>
      <c r="D65" s="8">
        <v>0</v>
      </c>
      <c r="E65" s="8">
        <v>0</v>
      </c>
      <c r="F65" s="8">
        <v>0</v>
      </c>
      <c r="G65" s="8">
        <f>D65-E65</f>
        <v>0</v>
      </c>
    </row>
    <row r="66" spans="1:7" x14ac:dyDescent="0.25">
      <c r="A66" s="9" t="s">
        <v>10</v>
      </c>
      <c r="B66" s="8">
        <v>0</v>
      </c>
      <c r="C66" s="8">
        <v>0</v>
      </c>
      <c r="D66" s="8">
        <v>0</v>
      </c>
      <c r="E66" s="8">
        <v>0</v>
      </c>
      <c r="F66" s="8">
        <v>0</v>
      </c>
      <c r="G66" s="8">
        <f>D66-E66</f>
        <v>0</v>
      </c>
    </row>
    <row r="67" spans="1:7" x14ac:dyDescent="0.25">
      <c r="A67" s="9" t="s">
        <v>9</v>
      </c>
      <c r="B67" s="8">
        <v>6000000</v>
      </c>
      <c r="C67" s="8">
        <v>312264585.85000002</v>
      </c>
      <c r="D67" s="8">
        <v>318264585.85000002</v>
      </c>
      <c r="E67" s="8">
        <v>131077512.48999999</v>
      </c>
      <c r="F67" s="8">
        <v>131077512.48999999</v>
      </c>
      <c r="G67" s="8">
        <f>D67-E67</f>
        <v>187187073.36000001</v>
      </c>
    </row>
    <row r="68" spans="1:7" x14ac:dyDescent="0.25">
      <c r="A68" s="9" t="s">
        <v>8</v>
      </c>
      <c r="B68" s="8">
        <v>0</v>
      </c>
      <c r="C68" s="8">
        <v>0</v>
      </c>
      <c r="D68" s="8">
        <v>0</v>
      </c>
      <c r="E68" s="8">
        <v>0</v>
      </c>
      <c r="F68" s="8">
        <v>0</v>
      </c>
      <c r="G68" s="8">
        <f>D68-E68</f>
        <v>0</v>
      </c>
    </row>
    <row r="69" spans="1:7" x14ac:dyDescent="0.25">
      <c r="A69" s="9" t="s">
        <v>7</v>
      </c>
      <c r="B69" s="8">
        <v>0</v>
      </c>
      <c r="C69" s="8">
        <v>0</v>
      </c>
      <c r="D69" s="8">
        <v>0</v>
      </c>
      <c r="E69" s="8">
        <v>0</v>
      </c>
      <c r="F69" s="8">
        <v>0</v>
      </c>
      <c r="G69" s="8">
        <f>D69-E69</f>
        <v>0</v>
      </c>
    </row>
    <row r="70" spans="1:7" x14ac:dyDescent="0.25">
      <c r="A70" s="9" t="s">
        <v>6</v>
      </c>
      <c r="B70" s="8">
        <v>0</v>
      </c>
      <c r="C70" s="8">
        <v>0</v>
      </c>
      <c r="D70" s="8">
        <v>0</v>
      </c>
      <c r="E70" s="8">
        <v>0</v>
      </c>
      <c r="F70" s="8">
        <v>0</v>
      </c>
      <c r="G70" s="8">
        <f>D70-E70</f>
        <v>0</v>
      </c>
    </row>
    <row r="71" spans="1:7" x14ac:dyDescent="0.25">
      <c r="A71" s="11" t="s">
        <v>5</v>
      </c>
      <c r="B71" s="10">
        <f>SUM(B72:B75)</f>
        <v>1487409241</v>
      </c>
      <c r="C71" s="10">
        <f>SUM(C72:C75)</f>
        <v>21554243.600000001</v>
      </c>
      <c r="D71" s="10">
        <f>SUM(D72:D75)</f>
        <v>1508963484.5999999</v>
      </c>
      <c r="E71" s="10">
        <f>SUM(E72:E75)</f>
        <v>848283484.39999998</v>
      </c>
      <c r="F71" s="10">
        <f>SUM(F72:F75)</f>
        <v>848283484.39999998</v>
      </c>
      <c r="G71" s="10">
        <f>SUM(G72:G75)</f>
        <v>660680000.19999993</v>
      </c>
    </row>
    <row r="72" spans="1:7" x14ac:dyDescent="0.25">
      <c r="A72" s="9" t="s">
        <v>4</v>
      </c>
      <c r="B72" s="8">
        <v>0</v>
      </c>
      <c r="C72" s="8">
        <v>0</v>
      </c>
      <c r="D72" s="8">
        <v>0</v>
      </c>
      <c r="E72" s="8">
        <v>0</v>
      </c>
      <c r="F72" s="8">
        <v>0</v>
      </c>
      <c r="G72" s="8">
        <f>D72-E72</f>
        <v>0</v>
      </c>
    </row>
    <row r="73" spans="1:7" ht="30" x14ac:dyDescent="0.25">
      <c r="A73" s="9" t="s">
        <v>3</v>
      </c>
      <c r="B73" s="8">
        <v>1487409241</v>
      </c>
      <c r="C73" s="8">
        <v>21554243.600000001</v>
      </c>
      <c r="D73" s="8">
        <v>1508963484.5999999</v>
      </c>
      <c r="E73" s="8">
        <v>848283484.39999998</v>
      </c>
      <c r="F73" s="8">
        <v>848283484.39999998</v>
      </c>
      <c r="G73" s="8">
        <f>D73-E73</f>
        <v>660680000.19999993</v>
      </c>
    </row>
    <row r="74" spans="1:7" x14ac:dyDescent="0.25">
      <c r="A74" s="9" t="s">
        <v>2</v>
      </c>
      <c r="B74" s="8">
        <v>0</v>
      </c>
      <c r="C74" s="8">
        <v>0</v>
      </c>
      <c r="D74" s="8">
        <v>0</v>
      </c>
      <c r="E74" s="8">
        <v>0</v>
      </c>
      <c r="F74" s="8">
        <v>0</v>
      </c>
      <c r="G74" s="8">
        <f>D74-E74</f>
        <v>0</v>
      </c>
    </row>
    <row r="75" spans="1:7" x14ac:dyDescent="0.25">
      <c r="A75" s="9" t="s">
        <v>1</v>
      </c>
      <c r="B75" s="8">
        <v>0</v>
      </c>
      <c r="C75" s="8">
        <v>0</v>
      </c>
      <c r="D75" s="8">
        <v>0</v>
      </c>
      <c r="E75" s="8">
        <v>0</v>
      </c>
      <c r="F75" s="8">
        <v>0</v>
      </c>
      <c r="G75" s="8">
        <f>D75-E75</f>
        <v>0</v>
      </c>
    </row>
    <row r="76" spans="1:7" x14ac:dyDescent="0.25">
      <c r="A76" s="7"/>
      <c r="B76" s="6"/>
      <c r="C76" s="6"/>
      <c r="D76" s="6"/>
      <c r="E76" s="6"/>
      <c r="F76" s="6"/>
      <c r="G76" s="6"/>
    </row>
    <row r="77" spans="1:7" x14ac:dyDescent="0.25">
      <c r="A77" s="5" t="s">
        <v>0</v>
      </c>
      <c r="B77" s="4">
        <f>B43+B9</f>
        <v>21179763006</v>
      </c>
      <c r="C77" s="4">
        <f>C43+C9</f>
        <v>1483121708.6700001</v>
      </c>
      <c r="D77" s="4">
        <f>D43+D9</f>
        <v>22662884714.669998</v>
      </c>
      <c r="E77" s="4">
        <f>E43+E9</f>
        <v>10484191773.83</v>
      </c>
      <c r="F77" s="4">
        <f>F43+F9</f>
        <v>10421840670.450001</v>
      </c>
      <c r="G77" s="4">
        <f>G43+G9</f>
        <v>12178692940.84</v>
      </c>
    </row>
    <row r="78" spans="1:7" x14ac:dyDescent="0.25">
      <c r="A78" s="3"/>
      <c r="B78" s="2"/>
      <c r="C78" s="2"/>
      <c r="D78" s="2"/>
      <c r="E78" s="2"/>
      <c r="F78" s="2"/>
      <c r="G78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>
      <formula1>-1.79769313486231E+100</formula1>
      <formula2>1.79769313486231E+100</formula2>
    </dataValidation>
  </dataValidations>
  <pageMargins left="0.70866141732283472" right="0.31496062992125984" top="0.55118110236220474" bottom="0.35433070866141736" header="0.31496062992125984" footer="0.31496062992125984"/>
  <pageSetup scale="48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c)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2019-10-08T19:48:03Z</dcterms:created>
  <dcterms:modified xsi:type="dcterms:W3CDTF">2019-10-08T20:04:24Z</dcterms:modified>
</cp:coreProperties>
</file>