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Formato 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'[5]Formato 6 b)'!$B$56</definedName>
    <definedName name="cvbcbvbcvbvc">'[5]Formato 6 b)'!$C$40</definedName>
    <definedName name="cvbcvb">'[5]Formato 6 b)'!$F$39</definedName>
    <definedName name="cvbcvbcbv">'[5]Formato 6 b)'!$D$56</definedName>
    <definedName name="cvbvcbcbvbc">'[5]Formato 6 b)'!$C$9</definedName>
    <definedName name="DEUDA_CONT_FIN_01">'[3]Formato 2'!$B$26</definedName>
    <definedName name="DEUDA_CONT_FIN_02">'[3]Formato 2'!$C$26</definedName>
    <definedName name="DEUDA_CONT_FIN_03">'[3]Formato 2'!$D$26</definedName>
    <definedName name="DEUDA_CONT_FIN_04">'[3]Formato 2'!$E$26</definedName>
    <definedName name="DEUDA_CONT_FIN_05">'[3]Formato 2'!$F$26</definedName>
    <definedName name="DEUDA_CONT_FIN_06">'[3]Formato 2'!$G$26</definedName>
    <definedName name="DEUDA_CONT_FIN_07">'[3]Formato 2'!$H$26</definedName>
    <definedName name="dsafvzsd">'[4]Info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'[4]Info General'!$C$7</definedName>
    <definedName name="fdsfdsfdsfdsfdsfdsfdsfdsfdsfdsfdsfds">'[2]Formato 3'!$J$8</definedName>
    <definedName name="fgsgfdfdfzxvzcvczv">'[3]Formato 2'!$C$47</definedName>
    <definedName name="GASTO_E_FIN_02">'[5]Formato 6 b)'!$C$56</definedName>
    <definedName name="GASTO_E_FIN_04">'[5]Formato 6 b)'!$E$56</definedName>
    <definedName name="GASTO_E_FIN_05">'[5]Formato 6 b)'!$F$56</definedName>
    <definedName name="GASTO_E_FIN_06">'[5]Formato 6 b)'!$G$56</definedName>
    <definedName name="GASTO_E_T3">'[5]Formato 6 b)'!$D$40</definedName>
    <definedName name="GASTO_E_T4">'[5]Formato 6 b)'!$E$40</definedName>
    <definedName name="GASTO_E_T5">'[5]Formato 6 b)'!$F$40</definedName>
    <definedName name="GASTO_E_T6">'[5]Formato 6 b)'!$G$40</definedName>
    <definedName name="GASTO_NE_FIN_01">'[5]Formato 6 b)'!$B$39</definedName>
    <definedName name="GASTO_NE_FIN_02">'[5]Formato 6 b)'!$C$39</definedName>
    <definedName name="GASTO_NE_FIN_03">'[5]Formato 6 b)'!$D$39</definedName>
    <definedName name="GASTO_NE_FIN_04">'[5]Formato 6 b)'!$E$39</definedName>
    <definedName name="GASTO_NE_FIN_06">'[5]Formato 6 b)'!$G$39</definedName>
    <definedName name="GASTO_NE_T1">'[5]Formato 6 b)'!$B$9</definedName>
    <definedName name="GASTO_NE_T4">'[5]Formato 6 b)'!$E$9</definedName>
    <definedName name="GASTO_NE_T5">'[5]Formato 6 b)'!$F$9</definedName>
    <definedName name="GASTO_NE_T6">'[5]Formato 6 b)'!$G$9</definedName>
    <definedName name="gfhdhdgh">'[3]Formato 2'!$E$47</definedName>
    <definedName name="MONTO1">'[4]Info General'!$D$18</definedName>
    <definedName name="MONTO2">'[4]Info General'!$E$18</definedName>
    <definedName name="OB_CORTO_PLAZO_FIN_01">'[3]Formato 2'!$B$47</definedName>
    <definedName name="OB_CORTO_PLAZO_FIN_02">'[3]Formato 2'!$C$47</definedName>
    <definedName name="OB_CORTO_PLAZO_FIN_03">'[3]Formato 2'!$D$47</definedName>
    <definedName name="OB_CORTO_PLAZO_FIN_04">'[3]Formato 2'!$E$47</definedName>
    <definedName name="OB_CORTO_PLAZO_FIN_05">'[3]Formato 2'!$F$47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'[4]Info General'!$C$7</definedName>
    <definedName name="SALDO_PENDIENTE">'[4]Info General'!$F$18</definedName>
    <definedName name="sdfsdfsfds">'[2]Formato 3'!$E$14</definedName>
    <definedName name="sdfsfsdf">'[2]Formato 3'!$G$8</definedName>
    <definedName name="TRIMESTRE">'[4]Info General'!$C$16</definedName>
    <definedName name="ULTIMO">'[1]Info General'!$E$20</definedName>
    <definedName name="ULTIMO_SALDO">'[4]Info General'!$F$20</definedName>
    <definedName name="VALOR_INS_BCC_FIN_01">'[3]Formato 2'!$B$33</definedName>
    <definedName name="VALOR_INS_BCC_FIN_02">'[3]Formato 2'!$C$33</definedName>
    <definedName name="VALOR_INS_BCC_FIN_03">'[3]Formato 2'!$D$33</definedName>
    <definedName name="VALOR_INS_BCC_FIN_04">'[3]Formato 2'!$E$33</definedName>
    <definedName name="VALOR_INS_BCC_FIN_05">'[3]Formato 2'!$F$33</definedName>
    <definedName name="VALOR_INS_BCC_FIN_06">'[3]Formato 2'!$G$33</definedName>
    <definedName name="VALOR_INS_BCC_FIN_07">'[3]Formato 2'!$H$33</definedName>
    <definedName name="vcbvbcbdfgfdg">'[5]Formato 6 b)'!$D$9</definedName>
    <definedName name="vcvcbvcbcvb">'[5]Formato 6 b)'!$B$40</definedName>
    <definedName name="zfds">'[3]Formato 2'!$H$33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B17" i="1"/>
  <c r="C17" i="1"/>
  <c r="D17" i="1"/>
  <c r="B29" i="1"/>
  <c r="C29" i="1"/>
  <c r="D29" i="1"/>
  <c r="B37" i="1"/>
  <c r="B44" i="1" s="1"/>
  <c r="B11" i="1" s="1"/>
  <c r="B8" i="1" s="1"/>
  <c r="B21" i="1" s="1"/>
  <c r="B23" i="1" s="1"/>
  <c r="B25" i="1" s="1"/>
  <c r="B33" i="1" s="1"/>
  <c r="C37" i="1"/>
  <c r="D37" i="1"/>
  <c r="B40" i="1"/>
  <c r="C40" i="1"/>
  <c r="C44" i="1" s="1"/>
  <c r="C11" i="1" s="1"/>
  <c r="C8" i="1" s="1"/>
  <c r="C21" i="1" s="1"/>
  <c r="C23" i="1" s="1"/>
  <c r="C25" i="1" s="1"/>
  <c r="C33" i="1" s="1"/>
  <c r="D40" i="1"/>
  <c r="D44" i="1"/>
  <c r="D11" i="1" s="1"/>
  <c r="D8" i="1" s="1"/>
  <c r="D21" i="1" s="1"/>
  <c r="D23" i="1" s="1"/>
  <c r="D25" i="1" s="1"/>
  <c r="D33" i="1" s="1"/>
  <c r="B48" i="1"/>
  <c r="C48" i="1"/>
  <c r="D48" i="1"/>
  <c r="B49" i="1"/>
  <c r="B57" i="1" s="1"/>
  <c r="B59" i="1" s="1"/>
  <c r="B50" i="1"/>
  <c r="C50" i="1"/>
  <c r="C49" i="1" s="1"/>
  <c r="C57" i="1" s="1"/>
  <c r="C59" i="1" s="1"/>
  <c r="D50" i="1"/>
  <c r="D49" i="1" s="1"/>
  <c r="D57" i="1" s="1"/>
  <c r="D59" i="1" s="1"/>
  <c r="B51" i="1"/>
  <c r="C51" i="1"/>
  <c r="D51" i="1"/>
  <c r="B53" i="1"/>
  <c r="C53" i="1"/>
  <c r="D53" i="1"/>
  <c r="B55" i="1"/>
  <c r="C55" i="1"/>
  <c r="D55" i="1"/>
  <c r="B63" i="1"/>
  <c r="C63" i="1"/>
  <c r="D63" i="1"/>
  <c r="B64" i="1"/>
  <c r="B72" i="1" s="1"/>
  <c r="B74" i="1" s="1"/>
  <c r="B65" i="1"/>
  <c r="C65" i="1"/>
  <c r="C64" i="1" s="1"/>
  <c r="C72" i="1" s="1"/>
  <c r="C74" i="1" s="1"/>
  <c r="D65" i="1"/>
  <c r="B66" i="1"/>
  <c r="C66" i="1"/>
  <c r="D66" i="1"/>
  <c r="D64" i="1" s="1"/>
  <c r="D72" i="1" s="1"/>
  <c r="D74" i="1" s="1"/>
  <c r="B68" i="1"/>
  <c r="C68" i="1"/>
  <c r="D68" i="1"/>
  <c r="B70" i="1"/>
  <c r="C70" i="1"/>
  <c r="D70" i="1"/>
</calcChain>
</file>

<file path=xl/sharedStrings.xml><?xml version="1.0" encoding="utf-8"?>
<sst xmlns="http://schemas.openxmlformats.org/spreadsheetml/2006/main" count="65" uniqueCount="45">
  <si>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</si>
  <si>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</si>
  <si>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</si>
  <si>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</si>
  <si>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</si>
  <si>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</si>
  <si>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</si>
  <si>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</si>
  <si>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</si>
  <si>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</si>
  <si>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</si>
  <si>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</si>
  <si>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</si>
  <si>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</si>
  <si>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</si>
  <si>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</si>
  <si>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</si>
  <si>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</si>
  <si>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</si>
  <si>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</si>
  <si>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</si>
  <si>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</si>
  <si>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</si>
  <si>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</si>
  <si>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</si>
  <si>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</si>
  <si>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</si>
  <si>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</si>
  <si>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</si>
  <si>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</si>
  <si>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</si>
  <si>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</si>
  <si>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</si>
  <si>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</si>
  <si>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</si>
  <si>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</si>
  <si>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</si>
  <si>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</si>
  <si>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</si>
  <si>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</si>
  <si>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</si>
  <si>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Del 1 de enero al 30 de junio de 2019 (b)</t>
  </si>
  <si>
    <t>Balance Presupuestario - LDF</t>
  </si>
  <si>
    <t>Poder Ejecutivo del Estado de Campeche (a)</t>
  </si>
  <si>
    <t>Formato 4 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</si>
</sst>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left" vertical="center" wrapText="1" indent="3"/>
    </xf>
    <xf numFmtId="4" fontId="1" fillId="2" borderId="2" xfId="1" applyNumberFormat="1" applyFont="1" applyFill="1" applyBorder="1"/>
    <xf numFmtId="0" fontId="0" fillId="2" borderId="2" xfId="0" applyFill="1" applyBorder="1" applyAlignment="1">
      <alignment vertical="center"/>
    </xf>
    <xf numFmtId="4" fontId="1" fillId="0" borderId="2" xfId="1" applyNumberFormat="1" applyFont="1" applyFill="1" applyBorder="1" applyProtection="1">
      <protection locked="0"/>
    </xf>
    <xf numFmtId="4" fontId="3" fillId="3" borderId="3" xfId="1" applyNumberFormat="1" applyFont="1" applyFill="1" applyBorder="1"/>
    <xf numFmtId="0" fontId="0" fillId="2" borderId="2" xfId="0" applyFill="1" applyBorder="1" applyAlignment="1">
      <alignment horizontal="left" vertical="center" indent="6"/>
    </xf>
    <xf numFmtId="4" fontId="1" fillId="2" borderId="2" xfId="1" applyNumberFormat="1" applyFont="1" applyFill="1" applyBorder="1" applyProtection="1">
      <protection locked="0"/>
    </xf>
    <xf numFmtId="0" fontId="0" fillId="2" borderId="2" xfId="0" applyFill="1" applyBorder="1" applyAlignment="1">
      <alignment horizontal="left" vertical="center" indent="12"/>
    </xf>
    <xf numFmtId="0" fontId="2" fillId="2" borderId="2" xfId="0" applyFont="1" applyFill="1" applyBorder="1" applyAlignment="1">
      <alignment horizontal="left" vertical="center" wrapText="1" indent="9"/>
    </xf>
    <xf numFmtId="164" fontId="1" fillId="2" borderId="4" xfId="1" applyFont="1" applyFill="1" applyBorder="1" applyProtection="1">
      <protection locked="0"/>
    </xf>
    <xf numFmtId="0" fontId="0" fillId="2" borderId="4" xfId="0" applyFill="1" applyBorder="1" applyAlignment="1">
      <alignment horizontal="left" vertical="center" indent="6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 indent="3"/>
    </xf>
    <xf numFmtId="0" fontId="0" fillId="2" borderId="0" xfId="0" applyFill="1"/>
    <xf numFmtId="164" fontId="2" fillId="2" borderId="2" xfId="1" applyFont="1" applyFill="1" applyBorder="1" applyAlignment="1" applyProtection="1">
      <alignment vertical="center"/>
      <protection locked="0"/>
    </xf>
    <xf numFmtId="164" fontId="2" fillId="2" borderId="2" xfId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4" fontId="1" fillId="2" borderId="2" xfId="1" applyNumberFormat="1" applyFont="1" applyFill="1" applyBorder="1" applyAlignment="1">
      <alignment vertical="center"/>
    </xf>
    <xf numFmtId="4" fontId="1" fillId="0" borderId="2" xfId="1" applyNumberFormat="1" applyFont="1" applyFill="1" applyBorder="1" applyAlignment="1" applyProtection="1">
      <alignment vertical="center"/>
      <protection locked="0"/>
    </xf>
    <xf numFmtId="4" fontId="3" fillId="3" borderId="3" xfId="1" applyNumberFormat="1" applyFont="1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164" fontId="1" fillId="2" borderId="4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indent="3"/>
    </xf>
    <xf numFmtId="0" fontId="0" fillId="2" borderId="0" xfId="0" applyFill="1" applyAlignment="1">
      <alignment vertical="center"/>
    </xf>
    <xf numFmtId="164" fontId="1" fillId="2" borderId="2" xfId="1" applyFont="1" applyFill="1" applyBorder="1" applyAlignment="1">
      <alignment vertical="center"/>
    </xf>
    <xf numFmtId="164" fontId="1" fillId="2" borderId="2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 wrapText="1" indent="3"/>
    </xf>
    <xf numFmtId="164" fontId="2" fillId="2" borderId="2" xfId="1" applyFont="1" applyFill="1" applyBorder="1" applyProtection="1">
      <protection locked="0"/>
    </xf>
    <xf numFmtId="164" fontId="2" fillId="2" borderId="2" xfId="1" applyFont="1" applyFill="1" applyBorder="1"/>
    <xf numFmtId="164" fontId="1" fillId="2" borderId="2" xfId="1" applyFont="1" applyFill="1" applyBorder="1"/>
    <xf numFmtId="0" fontId="0" fillId="2" borderId="2" xfId="0" applyFill="1" applyBorder="1" applyAlignment="1">
      <alignment horizontal="left" vertical="center" indent="3"/>
    </xf>
    <xf numFmtId="164" fontId="1" fillId="2" borderId="2" xfId="1" applyFont="1" applyFill="1" applyBorder="1" applyProtection="1">
      <protection locked="0"/>
    </xf>
    <xf numFmtId="164" fontId="3" fillId="3" borderId="3" xfId="1" applyFont="1" applyFill="1" applyBorder="1" applyAlignment="1"/>
    <xf numFmtId="164" fontId="2" fillId="0" borderId="2" xfId="1" applyFont="1" applyFill="1" applyBorder="1" applyProtection="1">
      <protection locked="0"/>
    </xf>
    <xf numFmtId="164" fontId="4" fillId="3" borderId="3" xfId="1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-FORMATO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DF-FORMATO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lias\Desktop\Estados%20Financieros\2019%20Reforma\Formatos_Anexo_1_Criterios_LD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10629171971</v>
          </cell>
          <cell r="C9">
            <v>590533455.08999991</v>
          </cell>
          <cell r="D9">
            <v>11219705426.09</v>
          </cell>
          <cell r="E9">
            <v>5124533828.0199995</v>
          </cell>
          <cell r="F9">
            <v>5062182724.6400003</v>
          </cell>
          <cell r="G9">
            <v>6095171598.0700006</v>
          </cell>
        </row>
        <row r="40">
          <cell r="B40">
            <v>10550591035</v>
          </cell>
          <cell r="C40">
            <v>892588253.58000004</v>
          </cell>
          <cell r="D40">
            <v>11443179288.580002</v>
          </cell>
          <cell r="E40">
            <v>5359657945.8099995</v>
          </cell>
          <cell r="F40">
            <v>5359657945.8099995</v>
          </cell>
          <cell r="G40">
            <v>6083521342.7699995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workbookViewId="0">
      <selection activeCell="A4" sqref="A4:D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6384" width="11.42578125" hidden="1"/>
  </cols>
  <sheetData>
    <row r="1" spans="1:4" ht="21" x14ac:dyDescent="0.25">
      <c r="A1" s="53" t="s">
        <v>44</v>
      </c>
      <c r="B1" s="53"/>
      <c r="C1" s="53"/>
      <c r="D1" s="53"/>
    </row>
    <row r="2" spans="1:4" x14ac:dyDescent="0.25">
      <c r="A2" s="52" t="s">
        <v>43</v>
      </c>
      <c r="B2" s="51"/>
      <c r="C2" s="51"/>
      <c r="D2" s="50"/>
    </row>
    <row r="3" spans="1:4" x14ac:dyDescent="0.25">
      <c r="A3" s="49" t="s">
        <v>42</v>
      </c>
      <c r="B3" s="48"/>
      <c r="C3" s="48"/>
      <c r="D3" s="47"/>
    </row>
    <row r="4" spans="1:4" x14ac:dyDescent="0.25">
      <c r="A4" s="46" t="s">
        <v>41</v>
      </c>
      <c r="B4" s="45"/>
      <c r="C4" s="45"/>
      <c r="D4" s="44"/>
    </row>
    <row r="5" spans="1:4" x14ac:dyDescent="0.25">
      <c r="A5" s="43" t="s">
        <v>40</v>
      </c>
      <c r="B5" s="42"/>
      <c r="C5" s="42"/>
      <c r="D5" s="41"/>
    </row>
    <row r="6" spans="1:4" x14ac:dyDescent="0.25">
      <c r="A6" s="17"/>
      <c r="B6" s="17"/>
      <c r="C6" s="17"/>
      <c r="D6" s="17"/>
    </row>
    <row r="7" spans="1:4" ht="30" x14ac:dyDescent="0.25">
      <c r="A7" s="16" t="s">
        <v>39</v>
      </c>
      <c r="B7" s="15" t="s">
        <v>38</v>
      </c>
      <c r="C7" s="15" t="s">
        <v>9</v>
      </c>
      <c r="D7" s="15" t="s">
        <v>8</v>
      </c>
    </row>
    <row r="8" spans="1:4" x14ac:dyDescent="0.25">
      <c r="A8" s="28" t="s">
        <v>37</v>
      </c>
      <c r="B8" s="33">
        <f>SUM(B9:B11)</f>
        <v>21147485476</v>
      </c>
      <c r="C8" s="33">
        <f>SUM(C9:C11)</f>
        <v>12393429863.910002</v>
      </c>
      <c r="D8" s="33">
        <f>SUM(D9:D11)</f>
        <v>12393429863.910002</v>
      </c>
    </row>
    <row r="9" spans="1:4" x14ac:dyDescent="0.25">
      <c r="A9" s="9" t="s">
        <v>36</v>
      </c>
      <c r="B9" s="37">
        <v>10629171971</v>
      </c>
      <c r="C9" s="37">
        <v>6595584142</v>
      </c>
      <c r="D9" s="37">
        <v>6595584142</v>
      </c>
    </row>
    <row r="10" spans="1:4" x14ac:dyDescent="0.25">
      <c r="A10" s="9" t="s">
        <v>7</v>
      </c>
      <c r="B10" s="37">
        <v>10550591035</v>
      </c>
      <c r="C10" s="37">
        <v>5813403418.3100004</v>
      </c>
      <c r="D10" s="37">
        <v>5813403418.3100004</v>
      </c>
    </row>
    <row r="11" spans="1:4" x14ac:dyDescent="0.25">
      <c r="A11" s="9" t="s">
        <v>35</v>
      </c>
      <c r="B11" s="37">
        <f>B44</f>
        <v>-32277530</v>
      </c>
      <c r="C11" s="37">
        <f>C44</f>
        <v>-15557696.4</v>
      </c>
      <c r="D11" s="37">
        <f>D44</f>
        <v>-15557696.4</v>
      </c>
    </row>
    <row r="12" spans="1:4" x14ac:dyDescent="0.25">
      <c r="A12" s="36"/>
      <c r="B12" s="35"/>
      <c r="C12" s="35"/>
      <c r="D12" s="35"/>
    </row>
    <row r="13" spans="1:4" x14ac:dyDescent="0.25">
      <c r="A13" s="28" t="s">
        <v>34</v>
      </c>
      <c r="B13" s="33">
        <f>B14+B15</f>
        <v>21147485476</v>
      </c>
      <c r="C13" s="33">
        <f>C14+C15</f>
        <v>10468634077.43</v>
      </c>
      <c r="D13" s="33">
        <f>D14+D15</f>
        <v>10406282974.050001</v>
      </c>
    </row>
    <row r="14" spans="1:4" x14ac:dyDescent="0.25">
      <c r="A14" s="9" t="s">
        <v>15</v>
      </c>
      <c r="B14" s="37">
        <v>10596894441</v>
      </c>
      <c r="C14" s="37">
        <v>5108976131.6200008</v>
      </c>
      <c r="D14" s="37">
        <v>5046625028.2400007</v>
      </c>
    </row>
    <row r="15" spans="1:4" x14ac:dyDescent="0.25">
      <c r="A15" s="9" t="s">
        <v>33</v>
      </c>
      <c r="B15" s="37">
        <v>10550591035</v>
      </c>
      <c r="C15" s="37">
        <v>5359657945.8100004</v>
      </c>
      <c r="D15" s="37">
        <v>5359657945.8100004</v>
      </c>
    </row>
    <row r="16" spans="1:4" x14ac:dyDescent="0.25">
      <c r="A16" s="36"/>
      <c r="B16" s="35"/>
      <c r="C16" s="35"/>
      <c r="D16" s="35"/>
    </row>
    <row r="17" spans="1:4" x14ac:dyDescent="0.25">
      <c r="A17" s="28" t="s">
        <v>32</v>
      </c>
      <c r="B17" s="40">
        <f>B18+B19</f>
        <v>0</v>
      </c>
      <c r="C17" s="39">
        <f>C18+C19</f>
        <v>381500173.29999995</v>
      </c>
      <c r="D17" s="39">
        <f>D18+D19</f>
        <v>381500173.29999995</v>
      </c>
    </row>
    <row r="18" spans="1:4" x14ac:dyDescent="0.25">
      <c r="A18" s="9" t="s">
        <v>14</v>
      </c>
      <c r="B18" s="38">
        <v>0</v>
      </c>
      <c r="C18" s="37">
        <v>230797501.59999999</v>
      </c>
      <c r="D18" s="37">
        <v>230797501.59999999</v>
      </c>
    </row>
    <row r="19" spans="1:4" x14ac:dyDescent="0.25">
      <c r="A19" s="9" t="s">
        <v>2</v>
      </c>
      <c r="B19" s="38">
        <v>0</v>
      </c>
      <c r="C19" s="37">
        <v>150702671.69999999</v>
      </c>
      <c r="D19" s="37">
        <v>150702671.69999999</v>
      </c>
    </row>
    <row r="20" spans="1:4" x14ac:dyDescent="0.25">
      <c r="A20" s="36"/>
      <c r="B20" s="35"/>
      <c r="C20" s="35"/>
      <c r="D20" s="35"/>
    </row>
    <row r="21" spans="1:4" x14ac:dyDescent="0.25">
      <c r="A21" s="28" t="s">
        <v>31</v>
      </c>
      <c r="B21" s="3">
        <f>B8-B13+B17</f>
        <v>0</v>
      </c>
      <c r="C21" s="33">
        <f>C8-C13+C17</f>
        <v>2306295959.7800016</v>
      </c>
      <c r="D21" s="33">
        <f>D8-D13+D17</f>
        <v>2368647063.1600008</v>
      </c>
    </row>
    <row r="22" spans="1:4" x14ac:dyDescent="0.25">
      <c r="A22" s="28"/>
      <c r="B22" s="35"/>
      <c r="C22" s="35"/>
      <c r="D22" s="35"/>
    </row>
    <row r="23" spans="1:4" x14ac:dyDescent="0.25">
      <c r="A23" s="28" t="s">
        <v>30</v>
      </c>
      <c r="B23" s="33">
        <f>B21-B11</f>
        <v>32277530</v>
      </c>
      <c r="C23" s="33">
        <f>C21-C11</f>
        <v>2321853656.1800017</v>
      </c>
      <c r="D23" s="33">
        <f>D21-D11</f>
        <v>2384204759.5600009</v>
      </c>
    </row>
    <row r="24" spans="1:4" x14ac:dyDescent="0.25">
      <c r="A24" s="28"/>
      <c r="B24" s="34"/>
      <c r="C24" s="34"/>
      <c r="D24" s="34"/>
    </row>
    <row r="25" spans="1:4" x14ac:dyDescent="0.25">
      <c r="A25" s="4" t="s">
        <v>29</v>
      </c>
      <c r="B25" s="33">
        <f>B23-B17</f>
        <v>32277530</v>
      </c>
      <c r="C25" s="33">
        <f>C23-C17</f>
        <v>1940353482.8800018</v>
      </c>
      <c r="D25" s="33">
        <f>D23-D17</f>
        <v>2002704586.2600009</v>
      </c>
    </row>
    <row r="26" spans="1:4" x14ac:dyDescent="0.25">
      <c r="A26" s="32"/>
      <c r="B26" s="1"/>
      <c r="C26" s="1"/>
      <c r="D26" s="1"/>
    </row>
    <row r="27" spans="1:4" x14ac:dyDescent="0.25">
      <c r="A27" s="29"/>
      <c r="B27" s="17"/>
      <c r="C27" s="17"/>
      <c r="D27" s="17"/>
    </row>
    <row r="28" spans="1:4" x14ac:dyDescent="0.25">
      <c r="A28" s="16" t="s">
        <v>11</v>
      </c>
      <c r="B28" s="15" t="s">
        <v>28</v>
      </c>
      <c r="C28" s="15" t="s">
        <v>9</v>
      </c>
      <c r="D28" s="15" t="s">
        <v>27</v>
      </c>
    </row>
    <row r="29" spans="1:4" x14ac:dyDescent="0.25">
      <c r="A29" s="28" t="s">
        <v>26</v>
      </c>
      <c r="B29" s="18">
        <f>B30+B31</f>
        <v>258757643</v>
      </c>
      <c r="C29" s="18">
        <f>C30+C31</f>
        <v>128345056.54000001</v>
      </c>
      <c r="D29" s="18">
        <f>D30+D31</f>
        <v>128345056.54000001</v>
      </c>
    </row>
    <row r="30" spans="1:4" x14ac:dyDescent="0.25">
      <c r="A30" s="9" t="s">
        <v>25</v>
      </c>
      <c r="B30" s="31">
        <v>258757643</v>
      </c>
      <c r="C30" s="31">
        <v>128345056.54000001</v>
      </c>
      <c r="D30" s="31">
        <v>128345056.54000001</v>
      </c>
    </row>
    <row r="31" spans="1:4" x14ac:dyDescent="0.25">
      <c r="A31" s="9" t="s">
        <v>24</v>
      </c>
      <c r="B31" s="25">
        <v>0</v>
      </c>
      <c r="C31" s="25">
        <v>0</v>
      </c>
      <c r="D31" s="25">
        <v>0</v>
      </c>
    </row>
    <row r="32" spans="1:4" x14ac:dyDescent="0.25">
      <c r="A32" s="6"/>
      <c r="B32" s="30"/>
      <c r="C32" s="30"/>
      <c r="D32" s="30"/>
    </row>
    <row r="33" spans="1:4" x14ac:dyDescent="0.25">
      <c r="A33" s="28" t="s">
        <v>23</v>
      </c>
      <c r="B33" s="18">
        <f>B25+B29</f>
        <v>291035173</v>
      </c>
      <c r="C33" s="18">
        <f>C25+C29</f>
        <v>2068698539.4200017</v>
      </c>
      <c r="D33" s="18">
        <f>D25+D29</f>
        <v>2131049642.8000009</v>
      </c>
    </row>
    <row r="34" spans="1:4" x14ac:dyDescent="0.25">
      <c r="A34" s="2"/>
      <c r="B34" s="2"/>
      <c r="C34" s="2"/>
      <c r="D34" s="2"/>
    </row>
    <row r="35" spans="1:4" x14ac:dyDescent="0.25">
      <c r="A35" s="29"/>
      <c r="B35" s="17"/>
      <c r="C35" s="17"/>
      <c r="D35" s="17"/>
    </row>
    <row r="36" spans="1:4" ht="30" x14ac:dyDescent="0.25">
      <c r="A36" s="16" t="s">
        <v>11</v>
      </c>
      <c r="B36" s="15" t="s">
        <v>10</v>
      </c>
      <c r="C36" s="15" t="s">
        <v>9</v>
      </c>
      <c r="D36" s="15" t="s">
        <v>8</v>
      </c>
    </row>
    <row r="37" spans="1:4" x14ac:dyDescent="0.25">
      <c r="A37" s="28" t="s">
        <v>22</v>
      </c>
      <c r="B37" s="21">
        <f>B38+B39</f>
        <v>0</v>
      </c>
      <c r="C37" s="21">
        <f>C38+C39</f>
        <v>0</v>
      </c>
      <c r="D37" s="21">
        <f>D38+D39</f>
        <v>0</v>
      </c>
    </row>
    <row r="38" spans="1:4" x14ac:dyDescent="0.25">
      <c r="A38" s="9" t="s">
        <v>17</v>
      </c>
      <c r="B38" s="25">
        <v>0</v>
      </c>
      <c r="C38" s="25">
        <v>0</v>
      </c>
      <c r="D38" s="25">
        <v>0</v>
      </c>
    </row>
    <row r="39" spans="1:4" x14ac:dyDescent="0.25">
      <c r="A39" s="9" t="s">
        <v>5</v>
      </c>
      <c r="B39" s="25">
        <v>0</v>
      </c>
      <c r="C39" s="25">
        <v>0</v>
      </c>
      <c r="D39" s="25">
        <v>0</v>
      </c>
    </row>
    <row r="40" spans="1:4" x14ac:dyDescent="0.25">
      <c r="A40" s="28" t="s">
        <v>21</v>
      </c>
      <c r="B40" s="21">
        <f>B41+B42</f>
        <v>32277530</v>
      </c>
      <c r="C40" s="21">
        <f>C41+C42</f>
        <v>15557696.4</v>
      </c>
      <c r="D40" s="21">
        <f>D41+D42</f>
        <v>15557696.4</v>
      </c>
    </row>
    <row r="41" spans="1:4" x14ac:dyDescent="0.25">
      <c r="A41" s="9" t="s">
        <v>16</v>
      </c>
      <c r="B41" s="25">
        <v>32277530</v>
      </c>
      <c r="C41" s="25">
        <v>15557696.4</v>
      </c>
      <c r="D41" s="25">
        <v>15557696.4</v>
      </c>
    </row>
    <row r="42" spans="1:4" x14ac:dyDescent="0.25">
      <c r="A42" s="9" t="s">
        <v>4</v>
      </c>
      <c r="B42" s="25">
        <v>0</v>
      </c>
      <c r="C42" s="25">
        <v>0</v>
      </c>
      <c r="D42" s="25">
        <v>0</v>
      </c>
    </row>
    <row r="43" spans="1:4" x14ac:dyDescent="0.25">
      <c r="A43" s="6"/>
      <c r="B43" s="22"/>
      <c r="C43" s="22"/>
      <c r="D43" s="22"/>
    </row>
    <row r="44" spans="1:4" x14ac:dyDescent="0.25">
      <c r="A44" s="28" t="s">
        <v>20</v>
      </c>
      <c r="B44" s="21">
        <f>B37-B40</f>
        <v>-32277530</v>
      </c>
      <c r="C44" s="21">
        <f>C37-C40</f>
        <v>-15557696.4</v>
      </c>
      <c r="D44" s="21">
        <f>D37-D40</f>
        <v>-15557696.4</v>
      </c>
    </row>
    <row r="45" spans="1:4" x14ac:dyDescent="0.25">
      <c r="A45" s="27"/>
      <c r="B45" s="2"/>
      <c r="C45" s="2"/>
      <c r="D45" s="2"/>
    </row>
    <row r="46" spans="1:4" x14ac:dyDescent="0.25">
      <c r="A46" s="17"/>
      <c r="B46" s="17"/>
      <c r="C46" s="17"/>
      <c r="D46" s="17"/>
    </row>
    <row r="47" spans="1:4" ht="30" x14ac:dyDescent="0.25">
      <c r="A47" s="16" t="s">
        <v>11</v>
      </c>
      <c r="B47" s="15" t="s">
        <v>10</v>
      </c>
      <c r="C47" s="15" t="s">
        <v>9</v>
      </c>
      <c r="D47" s="15" t="s">
        <v>8</v>
      </c>
    </row>
    <row r="48" spans="1:4" x14ac:dyDescent="0.25">
      <c r="A48" s="14" t="s">
        <v>19</v>
      </c>
      <c r="B48" s="26">
        <f>B9</f>
        <v>10629171971</v>
      </c>
      <c r="C48" s="26">
        <f>C9</f>
        <v>6595584142</v>
      </c>
      <c r="D48" s="26">
        <f>D9</f>
        <v>6595584142</v>
      </c>
    </row>
    <row r="49" spans="1:4" x14ac:dyDescent="0.25">
      <c r="A49" s="12" t="s">
        <v>18</v>
      </c>
      <c r="B49" s="18">
        <f>B50-B51</f>
        <v>-32277530</v>
      </c>
      <c r="C49" s="18">
        <f>C50-C51</f>
        <v>-15557696.4</v>
      </c>
      <c r="D49" s="18">
        <f>D50-D51</f>
        <v>-15557696.4</v>
      </c>
    </row>
    <row r="50" spans="1:4" x14ac:dyDescent="0.25">
      <c r="A50" s="11" t="s">
        <v>17</v>
      </c>
      <c r="B50" s="25">
        <f>+B38</f>
        <v>0</v>
      </c>
      <c r="C50" s="25">
        <f>+C38</f>
        <v>0</v>
      </c>
      <c r="D50" s="25">
        <f>+D38</f>
        <v>0</v>
      </c>
    </row>
    <row r="51" spans="1:4" x14ac:dyDescent="0.25">
      <c r="A51" s="11" t="s">
        <v>16</v>
      </c>
      <c r="B51" s="25">
        <f>+B41</f>
        <v>32277530</v>
      </c>
      <c r="C51" s="25">
        <f>+C41</f>
        <v>15557696.4</v>
      </c>
      <c r="D51" s="25">
        <f>+D41</f>
        <v>15557696.4</v>
      </c>
    </row>
    <row r="52" spans="1:4" x14ac:dyDescent="0.25">
      <c r="A52" s="6"/>
      <c r="B52" s="22"/>
      <c r="C52" s="22"/>
      <c r="D52" s="22"/>
    </row>
    <row r="53" spans="1:4" x14ac:dyDescent="0.25">
      <c r="A53" s="9" t="s">
        <v>15</v>
      </c>
      <c r="B53" s="25">
        <f>B14</f>
        <v>10596894441</v>
      </c>
      <c r="C53" s="25">
        <f>C14</f>
        <v>5108976131.6200008</v>
      </c>
      <c r="D53" s="25">
        <f>D14</f>
        <v>5046625028.2400007</v>
      </c>
    </row>
    <row r="54" spans="1:4" x14ac:dyDescent="0.25">
      <c r="A54" s="6"/>
      <c r="B54" s="22"/>
      <c r="C54" s="22"/>
      <c r="D54" s="22"/>
    </row>
    <row r="55" spans="1:4" x14ac:dyDescent="0.25">
      <c r="A55" s="9" t="s">
        <v>14</v>
      </c>
      <c r="B55" s="24">
        <f>B18</f>
        <v>0</v>
      </c>
      <c r="C55" s="23">
        <f>C18</f>
        <v>230797501.59999999</v>
      </c>
      <c r="D55" s="23">
        <f>D18</f>
        <v>230797501.59999999</v>
      </c>
    </row>
    <row r="56" spans="1:4" x14ac:dyDescent="0.25">
      <c r="A56" s="6"/>
      <c r="B56" s="22"/>
      <c r="C56" s="22"/>
      <c r="D56" s="22"/>
    </row>
    <row r="57" spans="1:4" ht="30" x14ac:dyDescent="0.25">
      <c r="A57" s="4" t="s">
        <v>13</v>
      </c>
      <c r="B57" s="21">
        <f>B48+B49-B53+B55</f>
        <v>0</v>
      </c>
      <c r="C57" s="21">
        <f>C48+C49-C53+C55</f>
        <v>1701847815.5799994</v>
      </c>
      <c r="D57" s="21">
        <f>D48+D49-D53+D55</f>
        <v>1764198918.9599996</v>
      </c>
    </row>
    <row r="58" spans="1:4" x14ac:dyDescent="0.25">
      <c r="A58" s="20"/>
      <c r="B58" s="19"/>
      <c r="C58" s="19"/>
      <c r="D58" s="19"/>
    </row>
    <row r="59" spans="1:4" x14ac:dyDescent="0.25">
      <c r="A59" s="4" t="s">
        <v>12</v>
      </c>
      <c r="B59" s="18">
        <f>B57-B49</f>
        <v>32277530</v>
      </c>
      <c r="C59" s="18">
        <f>C57-C49</f>
        <v>1717405511.9799995</v>
      </c>
      <c r="D59" s="18">
        <f>D57-D49</f>
        <v>1779756615.3599997</v>
      </c>
    </row>
    <row r="60" spans="1:4" x14ac:dyDescent="0.25">
      <c r="A60" s="2"/>
      <c r="B60" s="2"/>
      <c r="C60" s="2"/>
      <c r="D60" s="2"/>
    </row>
    <row r="61" spans="1:4" x14ac:dyDescent="0.25">
      <c r="A61" s="17"/>
      <c r="B61" s="17"/>
      <c r="C61" s="17"/>
      <c r="D61" s="17"/>
    </row>
    <row r="62" spans="1:4" ht="30" x14ac:dyDescent="0.25">
      <c r="A62" s="16" t="s">
        <v>11</v>
      </c>
      <c r="B62" s="15" t="s">
        <v>10</v>
      </c>
      <c r="C62" s="15" t="s">
        <v>9</v>
      </c>
      <c r="D62" s="15" t="s">
        <v>8</v>
      </c>
    </row>
    <row r="63" spans="1:4" x14ac:dyDescent="0.25">
      <c r="A63" s="14" t="s">
        <v>7</v>
      </c>
      <c r="B63" s="13">
        <f>B10</f>
        <v>10550591035</v>
      </c>
      <c r="C63" s="13">
        <f>C10</f>
        <v>5813403418.3100004</v>
      </c>
      <c r="D63" s="13">
        <f>D10</f>
        <v>5813403418.3100004</v>
      </c>
    </row>
    <row r="64" spans="1:4" ht="30" x14ac:dyDescent="0.25">
      <c r="A64" s="12" t="s">
        <v>6</v>
      </c>
      <c r="B64" s="3">
        <f>B65-B66</f>
        <v>0</v>
      </c>
      <c r="C64" s="3">
        <f>C65-C66</f>
        <v>0</v>
      </c>
      <c r="D64" s="3">
        <f>D65-D66</f>
        <v>0</v>
      </c>
    </row>
    <row r="65" spans="1:4" x14ac:dyDescent="0.25">
      <c r="A65" s="11" t="s">
        <v>5</v>
      </c>
      <c r="B65" s="10">
        <f>+B39</f>
        <v>0</v>
      </c>
      <c r="C65" s="10">
        <f>+C39</f>
        <v>0</v>
      </c>
      <c r="D65" s="10">
        <f>+D39</f>
        <v>0</v>
      </c>
    </row>
    <row r="66" spans="1:4" x14ac:dyDescent="0.25">
      <c r="A66" s="11" t="s">
        <v>4</v>
      </c>
      <c r="B66" s="10">
        <f>+B42</f>
        <v>0</v>
      </c>
      <c r="C66" s="10">
        <f>+C42</f>
        <v>0</v>
      </c>
      <c r="D66" s="10">
        <f>+D42</f>
        <v>0</v>
      </c>
    </row>
    <row r="67" spans="1:4" x14ac:dyDescent="0.25">
      <c r="A67" s="6"/>
      <c r="B67" s="5"/>
      <c r="C67" s="5"/>
      <c r="D67" s="5"/>
    </row>
    <row r="68" spans="1:4" x14ac:dyDescent="0.25">
      <c r="A68" s="9" t="s">
        <v>3</v>
      </c>
      <c r="B68" s="10">
        <f>B15</f>
        <v>10550591035</v>
      </c>
      <c r="C68" s="10">
        <f>C15</f>
        <v>5359657945.8100004</v>
      </c>
      <c r="D68" s="10">
        <f>D15</f>
        <v>5359657945.8100004</v>
      </c>
    </row>
    <row r="69" spans="1:4" x14ac:dyDescent="0.25">
      <c r="A69" s="6"/>
      <c r="B69" s="5"/>
      <c r="C69" s="5"/>
      <c r="D69" s="5"/>
    </row>
    <row r="70" spans="1:4" x14ac:dyDescent="0.25">
      <c r="A70" s="9" t="s">
        <v>2</v>
      </c>
      <c r="B70" s="8">
        <f>B19</f>
        <v>0</v>
      </c>
      <c r="C70" s="7">
        <f>C19</f>
        <v>150702671.69999999</v>
      </c>
      <c r="D70" s="7">
        <f>D19</f>
        <v>150702671.69999999</v>
      </c>
    </row>
    <row r="71" spans="1:4" x14ac:dyDescent="0.25">
      <c r="A71" s="6"/>
      <c r="B71" s="5"/>
      <c r="C71" s="5"/>
      <c r="D71" s="5"/>
    </row>
    <row r="72" spans="1:4" ht="30" x14ac:dyDescent="0.25">
      <c r="A72" s="4" t="s">
        <v>1</v>
      </c>
      <c r="B72" s="3">
        <f>B63+B64-B68+B70</f>
        <v>0</v>
      </c>
      <c r="C72" s="3">
        <f>C63+C64-C68+C70</f>
        <v>604448144.20000005</v>
      </c>
      <c r="D72" s="3">
        <f>D63+D64-D68+D70</f>
        <v>604448144.20000005</v>
      </c>
    </row>
    <row r="73" spans="1:4" x14ac:dyDescent="0.25">
      <c r="A73" s="6"/>
      <c r="B73" s="5"/>
      <c r="C73" s="5"/>
      <c r="D73" s="5"/>
    </row>
    <row r="74" spans="1:4" x14ac:dyDescent="0.25">
      <c r="A74" s="4" t="s">
        <v>0</v>
      </c>
      <c r="B74" s="3">
        <f>B72-B64</f>
        <v>0</v>
      </c>
      <c r="C74" s="3">
        <f>C72-C64</f>
        <v>604448144.20000005</v>
      </c>
      <c r="D74" s="3">
        <f>D72-D64</f>
        <v>604448144.20000005</v>
      </c>
    </row>
    <row r="75" spans="1:4" x14ac:dyDescent="0.25">
      <c r="A75" s="2"/>
      <c r="B75" s="1"/>
      <c r="C75" s="1"/>
      <c r="D75" s="1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2019-10-08T19:47:36Z</dcterms:created>
  <dcterms:modified xsi:type="dcterms:W3CDTF">2019-10-08T19:57:36Z</dcterms:modified>
</cp:coreProperties>
</file>