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4/2018/"/>
    </mc:Choice>
  </mc:AlternateContent>
  <xr:revisionPtr revIDLastSave="0" documentId="8_{5A61764F-F896-0349-BCD5-93A8D265FC1C}" xr6:coauthVersionLast="36" xr6:coauthVersionMax="36" xr10:uidLastSave="{00000000-0000-0000-0000-000000000000}"/>
  <bookViews>
    <workbookView xWindow="480" yWindow="1220" windowWidth="25040" windowHeight="13480" xr2:uid="{6AC53147-E04B-DA47-824B-15AADD655030}"/>
  </bookViews>
  <sheets>
    <sheet name="F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C15" i="1"/>
  <c r="D15" i="1"/>
  <c r="E15" i="1"/>
  <c r="E14" i="1" s="1"/>
  <c r="C16" i="1"/>
  <c r="D16" i="1"/>
  <c r="E16" i="1"/>
  <c r="D18" i="1"/>
  <c r="E18" i="1"/>
  <c r="C31" i="1"/>
  <c r="D31" i="1"/>
  <c r="E31" i="1"/>
  <c r="C41" i="1"/>
  <c r="D41" i="1"/>
  <c r="E41" i="1"/>
  <c r="E48" i="1" s="1"/>
  <c r="E12" i="1" s="1"/>
  <c r="E9" i="1" s="1"/>
  <c r="E22" i="1" s="1"/>
  <c r="E24" i="1" s="1"/>
  <c r="E26" i="1" s="1"/>
  <c r="E35" i="1" s="1"/>
  <c r="C44" i="1"/>
  <c r="C48" i="1" s="1"/>
  <c r="C12" i="1" s="1"/>
  <c r="C9" i="1" s="1"/>
  <c r="C22" i="1" s="1"/>
  <c r="C24" i="1" s="1"/>
  <c r="C26" i="1" s="1"/>
  <c r="C35" i="1" s="1"/>
  <c r="D44" i="1"/>
  <c r="E44" i="1"/>
  <c r="D48" i="1"/>
  <c r="D12" i="1" s="1"/>
  <c r="D9" i="1" s="1"/>
  <c r="D22" i="1" s="1"/>
  <c r="D24" i="1" s="1"/>
  <c r="D26" i="1" s="1"/>
  <c r="D35" i="1" s="1"/>
  <c r="C54" i="1"/>
  <c r="D54" i="1"/>
  <c r="E54" i="1"/>
  <c r="E64" i="1" s="1"/>
  <c r="E66" i="1" s="1"/>
  <c r="E56" i="1"/>
  <c r="C57" i="1"/>
  <c r="C56" i="1" s="1"/>
  <c r="C64" i="1" s="1"/>
  <c r="C66" i="1" s="1"/>
  <c r="D57" i="1"/>
  <c r="D56" i="1" s="1"/>
  <c r="D64" i="1" s="1"/>
  <c r="D66" i="1" s="1"/>
  <c r="E57" i="1"/>
  <c r="C58" i="1"/>
  <c r="D58" i="1"/>
  <c r="E58" i="1"/>
  <c r="C60" i="1"/>
  <c r="D60" i="1"/>
  <c r="E60" i="1"/>
  <c r="D62" i="1"/>
  <c r="E62" i="1"/>
  <c r="C72" i="1"/>
  <c r="D72" i="1"/>
  <c r="E72" i="1"/>
  <c r="C74" i="1"/>
  <c r="C82" i="1" s="1"/>
  <c r="C84" i="1" s="1"/>
  <c r="C75" i="1"/>
  <c r="D75" i="1"/>
  <c r="D74" i="1" s="1"/>
  <c r="D82" i="1" s="1"/>
  <c r="D84" i="1" s="1"/>
  <c r="E75" i="1"/>
  <c r="E74" i="1" s="1"/>
  <c r="E82" i="1" s="1"/>
  <c r="E84" i="1" s="1"/>
  <c r="C76" i="1"/>
  <c r="D76" i="1"/>
  <c r="E76" i="1"/>
  <c r="C78" i="1"/>
  <c r="D78" i="1"/>
  <c r="E78" i="1"/>
  <c r="D80" i="1"/>
  <c r="E80" i="1"/>
</calcChain>
</file>

<file path=xl/sharedStrings.xml><?xml version="1.0" encoding="utf-8"?>
<sst xmlns="http://schemas.openxmlformats.org/spreadsheetml/2006/main" count="74" uniqueCount="50">
  <si>
    <t xml:space="preserve">                          Subsecretaria de Egresos</t>
  </si>
  <si>
    <t>Secretaria de Finanzas del Gobierno del Estado</t>
  </si>
  <si>
    <t>C.P. Guadalupe Esther Cárdenas Guerrero</t>
  </si>
  <si>
    <t>C.P. América del Carmen Azar Pérez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</si>
  <si>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</si>
  <si>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</si>
  <si>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</si>
  <si>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</si>
  <si>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</si>
  <si>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</si>
  <si>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</si>
  <si>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</si>
  <si>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</si>
  <si>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</si>
  <si>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</si>
  <si>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</si>
  <si>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</si>
  <si>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</si>
  <si>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</si>
  <si>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</si>
  <si>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</si>
  <si>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</si>
  <si>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</si>
  <si>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</si>
  <si>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</si>
  <si>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</si>
  <si>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</si>
  <si>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</si>
  <si>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</si>
  <si>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</si>
  <si>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</si>
  <si>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</si>
  <si>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</si>
  <si>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</si>
  <si>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</si>
  <si>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</si>
  <si>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</si>
  <si>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</si>
  <si>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</si>
  <si>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</si>
  <si>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</si>
  <si>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</si>
  <si>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</si>
  <si>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</si>
  <si>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 xml:space="preserve">Aprobado </t>
  </si>
  <si>
    <t xml:space="preserve">Concepto </t>
  </si>
  <si>
    <t>(PESOS)</t>
  </si>
  <si>
    <t xml:space="preserve">Del 1 de enero al 30 de junio de 2018 </t>
  </si>
  <si>
    <t>Formato 4 -Balance Presupuestario - LDF</t>
  </si>
  <si>
    <t>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</si>
</sst>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/>
    <xf numFmtId="0" fontId="1" fillId="0" borderId="0" xfId="0" applyFont="1" applyAlignment="1">
      <alignment vertical="center"/>
    </xf>
    <xf numFmtId="0" fontId="0" fillId="2" borderId="0" xfId="0" applyFill="1" applyAlignment="1">
      <alignment horizontal="left" wrapText="1"/>
    </xf>
    <xf numFmtId="0" fontId="0" fillId="2" borderId="0" xfId="0" applyFill="1"/>
    <xf numFmtId="0" fontId="2" fillId="2" borderId="0" xfId="0" applyFont="1" applyFill="1"/>
    <xf numFmtId="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4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 indent="1"/>
    </xf>
    <xf numFmtId="4" fontId="4" fillId="2" borderId="4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indent="5"/>
    </xf>
    <xf numFmtId="0" fontId="4" fillId="2" borderId="5" xfId="0" applyFont="1" applyFill="1" applyBorder="1" applyAlignment="1">
      <alignment horizontal="left" vertical="center" wrapText="1" indent="5"/>
    </xf>
    <xf numFmtId="4" fontId="4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2" borderId="5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" fontId="4" fillId="2" borderId="2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" fontId="4" fillId="5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89</xdr:row>
      <xdr:rowOff>0</xdr:rowOff>
    </xdr:from>
    <xdr:to>
      <xdr:col>1</xdr:col>
      <xdr:colOff>3562350</xdr:colOff>
      <xdr:row>89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A21DDC3-CDE2-9D48-A935-290874BB8837}"/>
            </a:ext>
          </a:extLst>
        </xdr:cNvPr>
        <xdr:cNvSpPr txBox="1"/>
      </xdr:nvSpPr>
      <xdr:spPr>
        <a:xfrm>
          <a:off x="47625" y="16954500"/>
          <a:ext cx="1597025" cy="1873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89</xdr:row>
      <xdr:rowOff>0</xdr:rowOff>
    </xdr:from>
    <xdr:to>
      <xdr:col>4</xdr:col>
      <xdr:colOff>952500</xdr:colOff>
      <xdr:row>89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0CD16CC-5423-254F-A860-379C1A7BCA89}"/>
            </a:ext>
          </a:extLst>
        </xdr:cNvPr>
        <xdr:cNvSpPr txBox="1"/>
      </xdr:nvSpPr>
      <xdr:spPr>
        <a:xfrm>
          <a:off x="1644650" y="16954500"/>
          <a:ext cx="2482850" cy="1873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89</xdr:row>
      <xdr:rowOff>114300</xdr:rowOff>
    </xdr:from>
    <xdr:to>
      <xdr:col>1</xdr:col>
      <xdr:colOff>3390900</xdr:colOff>
      <xdr:row>89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D3E21EC-55E0-E14D-BB88-9C7873E8EDC5}"/>
            </a:ext>
          </a:extLst>
        </xdr:cNvPr>
        <xdr:cNvCxnSpPr/>
      </xdr:nvCxnSpPr>
      <xdr:spPr>
        <a:xfrm>
          <a:off x="920750" y="17068800"/>
          <a:ext cx="730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89</xdr:row>
      <xdr:rowOff>114300</xdr:rowOff>
    </xdr:from>
    <xdr:to>
      <xdr:col>4</xdr:col>
      <xdr:colOff>828675</xdr:colOff>
      <xdr:row>89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2DEE73D-1ADC-214D-BE40-A381F947D7EF}"/>
            </a:ext>
          </a:extLst>
        </xdr:cNvPr>
        <xdr:cNvCxnSpPr/>
      </xdr:nvCxnSpPr>
      <xdr:spPr>
        <a:xfrm>
          <a:off x="1651000" y="17068800"/>
          <a:ext cx="2479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590550</xdr:colOff>
      <xdr:row>3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9454A3A2-CF93-7F46-8C64-6D6FBD10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0"/>
          <a:ext cx="13684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CFF0-5B71-3449-8F89-58A27A15C124}">
  <dimension ref="A1:E92"/>
  <sheetViews>
    <sheetView tabSelected="1" topLeftCell="B1" workbookViewId="0">
      <selection activeCell="C14" sqref="C14"/>
    </sheetView>
  </sheetViews>
  <sheetFormatPr baseColWidth="10" defaultRowHeight="15" x14ac:dyDescent="0.2"/>
  <cols>
    <col min="1" max="1" width="2" customWidth="1"/>
    <col min="2" max="2" width="59.6640625" customWidth="1"/>
    <col min="3" max="3" width="17" bestFit="1" customWidth="1"/>
    <col min="4" max="5" width="13.83203125" bestFit="1" customWidth="1"/>
  </cols>
  <sheetData>
    <row r="1" spans="1:5" x14ac:dyDescent="0.2">
      <c r="A1" s="80" t="s">
        <v>49</v>
      </c>
      <c r="B1" s="79"/>
      <c r="C1" s="79"/>
      <c r="D1" s="79"/>
      <c r="E1" s="78"/>
    </row>
    <row r="2" spans="1:5" x14ac:dyDescent="0.2">
      <c r="A2" s="77" t="s">
        <v>48</v>
      </c>
      <c r="B2" s="76"/>
      <c r="C2" s="76"/>
      <c r="D2" s="76"/>
      <c r="E2" s="75"/>
    </row>
    <row r="3" spans="1:5" x14ac:dyDescent="0.2">
      <c r="A3" s="77" t="s">
        <v>47</v>
      </c>
      <c r="B3" s="76"/>
      <c r="C3" s="76"/>
      <c r="D3" s="76"/>
      <c r="E3" s="75"/>
    </row>
    <row r="4" spans="1:5" ht="16" thickBot="1" x14ac:dyDescent="0.25">
      <c r="A4" s="74" t="s">
        <v>46</v>
      </c>
      <c r="B4" s="73"/>
      <c r="C4" s="73"/>
      <c r="D4" s="73"/>
      <c r="E4" s="72"/>
    </row>
    <row r="5" spans="1:5" ht="16" thickBot="1" x14ac:dyDescent="0.25">
      <c r="A5" s="71"/>
      <c r="B5" s="71"/>
      <c r="C5" s="70"/>
      <c r="D5" s="70"/>
      <c r="E5" s="70"/>
    </row>
    <row r="6" spans="1:5" x14ac:dyDescent="0.2">
      <c r="A6" s="38" t="s">
        <v>45</v>
      </c>
      <c r="B6" s="37"/>
      <c r="C6" s="69" t="s">
        <v>26</v>
      </c>
      <c r="D6" s="36" t="s">
        <v>14</v>
      </c>
      <c r="E6" s="69" t="s">
        <v>13</v>
      </c>
    </row>
    <row r="7" spans="1:5" ht="16" thickBot="1" x14ac:dyDescent="0.25">
      <c r="A7" s="33"/>
      <c r="B7" s="32"/>
      <c r="C7" s="68" t="s">
        <v>44</v>
      </c>
      <c r="D7" s="31"/>
      <c r="E7" s="68" t="s">
        <v>43</v>
      </c>
    </row>
    <row r="8" spans="1:5" x14ac:dyDescent="0.2">
      <c r="A8" s="57"/>
      <c r="B8" s="56"/>
      <c r="C8" s="52"/>
      <c r="D8" s="52"/>
      <c r="E8" s="52"/>
    </row>
    <row r="9" spans="1:5" x14ac:dyDescent="0.2">
      <c r="A9" s="57"/>
      <c r="B9" s="50" t="s">
        <v>42</v>
      </c>
      <c r="C9" s="49">
        <f>+C10+C11+C12</f>
        <v>19563980214</v>
      </c>
      <c r="D9" s="49">
        <f>+D10+D11+D12</f>
        <v>13075593012.9</v>
      </c>
      <c r="E9" s="49">
        <f>+E10+E11+E12</f>
        <v>13075593012.9</v>
      </c>
    </row>
    <row r="10" spans="1:5" x14ac:dyDescent="0.2">
      <c r="A10" s="57"/>
      <c r="B10" s="24" t="s">
        <v>41</v>
      </c>
      <c r="C10" s="52">
        <v>9629030696</v>
      </c>
      <c r="D10" s="52">
        <v>5991310051.8100004</v>
      </c>
      <c r="E10" s="52">
        <v>5991310051.8100004</v>
      </c>
    </row>
    <row r="11" spans="1:5" x14ac:dyDescent="0.2">
      <c r="A11" s="57"/>
      <c r="B11" s="24" t="s">
        <v>11</v>
      </c>
      <c r="C11" s="52">
        <v>9961961261</v>
      </c>
      <c r="D11" s="52">
        <v>6404721126.8999996</v>
      </c>
      <c r="E11" s="52">
        <v>6404721126.8999996</v>
      </c>
    </row>
    <row r="12" spans="1:5" x14ac:dyDescent="0.2">
      <c r="A12" s="57"/>
      <c r="B12" s="24" t="s">
        <v>40</v>
      </c>
      <c r="C12" s="52">
        <f>C48</f>
        <v>-27011743</v>
      </c>
      <c r="D12" s="52">
        <f>D48</f>
        <v>679561834.19000006</v>
      </c>
      <c r="E12" s="52">
        <f>E48</f>
        <v>679561834.19000006</v>
      </c>
    </row>
    <row r="13" spans="1:5" x14ac:dyDescent="0.2">
      <c r="A13" s="51"/>
      <c r="B13" s="50"/>
      <c r="C13" s="52"/>
      <c r="D13" s="52"/>
      <c r="E13" s="52"/>
    </row>
    <row r="14" spans="1:5" x14ac:dyDescent="0.2">
      <c r="A14" s="51"/>
      <c r="B14" s="50" t="s">
        <v>39</v>
      </c>
      <c r="C14" s="49">
        <f>+C15+C16</f>
        <v>19563980214</v>
      </c>
      <c r="D14" s="49">
        <f>+D15+D16</f>
        <v>11742522893.32</v>
      </c>
      <c r="E14" s="49">
        <f>+E15+E16</f>
        <v>11573446008.610001</v>
      </c>
    </row>
    <row r="15" spans="1:5" x14ac:dyDescent="0.2">
      <c r="A15" s="57"/>
      <c r="B15" s="24" t="s">
        <v>20</v>
      </c>
      <c r="C15" s="52">
        <f>9629030696-C45</f>
        <v>9602018953</v>
      </c>
      <c r="D15" s="52">
        <f>6259646503.84-D45</f>
        <v>6250112782.71</v>
      </c>
      <c r="E15" s="52">
        <f>6091364805.29-E45</f>
        <v>6081831084.1599998</v>
      </c>
    </row>
    <row r="16" spans="1:5" x14ac:dyDescent="0.2">
      <c r="A16" s="57"/>
      <c r="B16" s="24" t="s">
        <v>38</v>
      </c>
      <c r="C16" s="52">
        <f>9961961261-C46</f>
        <v>9961961261</v>
      </c>
      <c r="D16" s="52">
        <f>5492410110.61-D46</f>
        <v>5492410110.6099997</v>
      </c>
      <c r="E16" s="52">
        <f>5491614924.45-E46</f>
        <v>5491614924.4499998</v>
      </c>
    </row>
    <row r="17" spans="1:5" x14ac:dyDescent="0.2">
      <c r="A17" s="57"/>
      <c r="B17" s="56"/>
      <c r="C17" s="52"/>
      <c r="D17" s="52"/>
      <c r="E17" s="52"/>
    </row>
    <row r="18" spans="1:5" x14ac:dyDescent="0.2">
      <c r="A18" s="67"/>
      <c r="B18" s="66" t="s">
        <v>37</v>
      </c>
      <c r="C18" s="65"/>
      <c r="D18" s="49">
        <f>+D19+D20</f>
        <v>1157516034.8299999</v>
      </c>
      <c r="E18" s="49">
        <f>+E19+E20</f>
        <v>1156278996.8099999</v>
      </c>
    </row>
    <row r="19" spans="1:5" x14ac:dyDescent="0.2">
      <c r="A19" s="57"/>
      <c r="B19" s="24" t="s">
        <v>19</v>
      </c>
      <c r="C19" s="65"/>
      <c r="D19" s="52">
        <v>772395420.79999995</v>
      </c>
      <c r="E19" s="52">
        <v>771392506.75999999</v>
      </c>
    </row>
    <row r="20" spans="1:5" x14ac:dyDescent="0.2">
      <c r="A20" s="57"/>
      <c r="B20" s="24" t="s">
        <v>6</v>
      </c>
      <c r="C20" s="65"/>
      <c r="D20" s="52">
        <v>385120614.02999997</v>
      </c>
      <c r="E20" s="52">
        <v>384886490.05000001</v>
      </c>
    </row>
    <row r="21" spans="1:5" x14ac:dyDescent="0.2">
      <c r="A21" s="57"/>
      <c r="B21" s="56"/>
      <c r="C21" s="52"/>
      <c r="D21" s="52"/>
      <c r="E21" s="52"/>
    </row>
    <row r="22" spans="1:5" x14ac:dyDescent="0.2">
      <c r="A22" s="64"/>
      <c r="B22" s="50" t="s">
        <v>36</v>
      </c>
      <c r="C22" s="55">
        <f>+C9-C14+C18</f>
        <v>0</v>
      </c>
      <c r="D22" s="55">
        <f>+D9-D14+D18</f>
        <v>2490586154.4099998</v>
      </c>
      <c r="E22" s="55">
        <f>+E9-E14+E18</f>
        <v>2658426001.099999</v>
      </c>
    </row>
    <row r="23" spans="1:5" x14ac:dyDescent="0.2">
      <c r="A23" s="64"/>
      <c r="B23" s="50"/>
      <c r="C23" s="53"/>
      <c r="D23" s="53"/>
      <c r="E23" s="53"/>
    </row>
    <row r="24" spans="1:5" x14ac:dyDescent="0.2">
      <c r="A24" s="64"/>
      <c r="B24" s="50" t="s">
        <v>35</v>
      </c>
      <c r="C24" s="55">
        <f>+C22-C12</f>
        <v>27011743</v>
      </c>
      <c r="D24" s="55">
        <f>+D22-D12</f>
        <v>1811024320.2199998</v>
      </c>
      <c r="E24" s="55">
        <f>+E22-E12</f>
        <v>1978864166.9099989</v>
      </c>
    </row>
    <row r="25" spans="1:5" x14ac:dyDescent="0.2">
      <c r="A25" s="64"/>
      <c r="B25" s="50"/>
      <c r="C25" s="53"/>
      <c r="D25" s="53"/>
      <c r="E25" s="53"/>
    </row>
    <row r="26" spans="1:5" ht="24" x14ac:dyDescent="0.2">
      <c r="A26" s="57"/>
      <c r="B26" s="50" t="s">
        <v>34</v>
      </c>
      <c r="C26" s="49">
        <f>+C24-C18</f>
        <v>27011743</v>
      </c>
      <c r="D26" s="49">
        <f>+D24-D18</f>
        <v>653508285.38999987</v>
      </c>
      <c r="E26" s="49">
        <f>+E24-E18</f>
        <v>822585170.09999895</v>
      </c>
    </row>
    <row r="27" spans="1:5" ht="16" thickBot="1" x14ac:dyDescent="0.25">
      <c r="A27" s="63"/>
      <c r="B27" s="47"/>
      <c r="C27" s="62"/>
      <c r="D27" s="62"/>
      <c r="E27" s="62"/>
    </row>
    <row r="28" spans="1:5" ht="16" thickBot="1" x14ac:dyDescent="0.25">
      <c r="A28" s="61"/>
      <c r="B28" s="61"/>
      <c r="C28" s="61"/>
      <c r="D28" s="61"/>
      <c r="E28" s="61"/>
    </row>
    <row r="29" spans="1:5" ht="16" thickBot="1" x14ac:dyDescent="0.25">
      <c r="A29" s="60" t="s">
        <v>16</v>
      </c>
      <c r="B29" s="59"/>
      <c r="C29" s="58" t="s">
        <v>25</v>
      </c>
      <c r="D29" s="58" t="s">
        <v>14</v>
      </c>
      <c r="E29" s="58" t="s">
        <v>12</v>
      </c>
    </row>
    <row r="30" spans="1:5" x14ac:dyDescent="0.2">
      <c r="A30" s="57"/>
      <c r="B30" s="56"/>
      <c r="C30" s="52"/>
      <c r="D30" s="52"/>
      <c r="E30" s="52"/>
    </row>
    <row r="31" spans="1:5" x14ac:dyDescent="0.2">
      <c r="A31" s="54"/>
      <c r="B31" s="50" t="s">
        <v>33</v>
      </c>
      <c r="C31" s="55">
        <f>+C32+C33</f>
        <v>251160576</v>
      </c>
      <c r="D31" s="55">
        <f>+D32+D33</f>
        <v>75731683.640000001</v>
      </c>
      <c r="E31" s="55">
        <f>+E32+E33</f>
        <v>75731683.640000001</v>
      </c>
    </row>
    <row r="32" spans="1:5" x14ac:dyDescent="0.2">
      <c r="A32" s="54"/>
      <c r="B32" s="24" t="s">
        <v>32</v>
      </c>
      <c r="C32" s="53">
        <v>251160576</v>
      </c>
      <c r="D32" s="53">
        <v>75731683.640000001</v>
      </c>
      <c r="E32" s="53">
        <v>75731683.640000001</v>
      </c>
    </row>
    <row r="33" spans="1:5" x14ac:dyDescent="0.2">
      <c r="A33" s="54"/>
      <c r="B33" s="24" t="s">
        <v>31</v>
      </c>
      <c r="C33" s="53">
        <v>0</v>
      </c>
      <c r="D33" s="53">
        <v>0</v>
      </c>
      <c r="E33" s="53">
        <v>0</v>
      </c>
    </row>
    <row r="34" spans="1:5" x14ac:dyDescent="0.2">
      <c r="A34" s="51"/>
      <c r="B34" s="50"/>
      <c r="C34" s="52"/>
      <c r="D34" s="52"/>
      <c r="E34" s="52"/>
    </row>
    <row r="35" spans="1:5" x14ac:dyDescent="0.2">
      <c r="A35" s="51"/>
      <c r="B35" s="50" t="s">
        <v>30</v>
      </c>
      <c r="C35" s="49">
        <f>+C26+C31</f>
        <v>278172319</v>
      </c>
      <c r="D35" s="49">
        <f>+D26+D31</f>
        <v>729239969.02999985</v>
      </c>
      <c r="E35" s="49">
        <f>+E26+E31</f>
        <v>898316853.73999894</v>
      </c>
    </row>
    <row r="36" spans="1:5" ht="16" thickBot="1" x14ac:dyDescent="0.25">
      <c r="A36" s="48"/>
      <c r="B36" s="47"/>
      <c r="C36" s="46"/>
      <c r="D36" s="46"/>
      <c r="E36" s="46"/>
    </row>
    <row r="37" spans="1:5" ht="16" thickBot="1" x14ac:dyDescent="0.25">
      <c r="C37" s="8"/>
      <c r="D37" s="8"/>
      <c r="E37" s="8"/>
    </row>
    <row r="38" spans="1:5" x14ac:dyDescent="0.2">
      <c r="A38" s="38" t="s">
        <v>16</v>
      </c>
      <c r="B38" s="37"/>
      <c r="C38" s="36" t="s">
        <v>15</v>
      </c>
      <c r="D38" s="35" t="s">
        <v>14</v>
      </c>
      <c r="E38" s="34" t="s">
        <v>13</v>
      </c>
    </row>
    <row r="39" spans="1:5" ht="16" thickBot="1" x14ac:dyDescent="0.25">
      <c r="A39" s="33"/>
      <c r="B39" s="32"/>
      <c r="C39" s="31"/>
      <c r="D39" s="30"/>
      <c r="E39" s="29" t="s">
        <v>12</v>
      </c>
    </row>
    <row r="40" spans="1:5" x14ac:dyDescent="0.2">
      <c r="A40" s="18"/>
      <c r="B40" s="45"/>
      <c r="C40" s="16"/>
      <c r="D40" s="16"/>
      <c r="E40" s="16"/>
    </row>
    <row r="41" spans="1:5" x14ac:dyDescent="0.2">
      <c r="A41" s="43"/>
      <c r="B41" s="42" t="s">
        <v>29</v>
      </c>
      <c r="C41" s="44">
        <f>+C42+C43</f>
        <v>0</v>
      </c>
      <c r="D41" s="44">
        <f>+D42+D43</f>
        <v>689095555.32000005</v>
      </c>
      <c r="E41" s="44">
        <f>+E42+E43</f>
        <v>689095555.32000005</v>
      </c>
    </row>
    <row r="42" spans="1:5" x14ac:dyDescent="0.2">
      <c r="A42" s="22"/>
      <c r="B42" s="23" t="s">
        <v>22</v>
      </c>
      <c r="C42" s="21">
        <v>0</v>
      </c>
      <c r="D42" s="21">
        <v>689095555.32000005</v>
      </c>
      <c r="E42" s="21">
        <v>689095555.32000005</v>
      </c>
    </row>
    <row r="43" spans="1:5" x14ac:dyDescent="0.2">
      <c r="A43" s="22"/>
      <c r="B43" s="24" t="s">
        <v>9</v>
      </c>
      <c r="C43" s="21">
        <v>0</v>
      </c>
      <c r="D43" s="21">
        <v>0</v>
      </c>
      <c r="E43" s="21">
        <v>0</v>
      </c>
    </row>
    <row r="44" spans="1:5" x14ac:dyDescent="0.2">
      <c r="A44" s="14"/>
      <c r="B44" s="42" t="s">
        <v>28</v>
      </c>
      <c r="C44" s="12">
        <f>+C45+C46</f>
        <v>27011743</v>
      </c>
      <c r="D44" s="12">
        <f>+D45+D46</f>
        <v>9533721.1300000008</v>
      </c>
      <c r="E44" s="12">
        <f>+E45+E46</f>
        <v>9533721.1300000008</v>
      </c>
    </row>
    <row r="45" spans="1:5" x14ac:dyDescent="0.2">
      <c r="A45" s="14"/>
      <c r="B45" s="23" t="s">
        <v>21</v>
      </c>
      <c r="C45" s="21">
        <v>27011743</v>
      </c>
      <c r="D45" s="21">
        <v>9533721.1300000008</v>
      </c>
      <c r="E45" s="21">
        <v>9533721.1300000008</v>
      </c>
    </row>
    <row r="46" spans="1:5" x14ac:dyDescent="0.2">
      <c r="A46" s="14"/>
      <c r="B46" s="23" t="s">
        <v>8</v>
      </c>
      <c r="C46" s="21">
        <v>0</v>
      </c>
      <c r="D46" s="21">
        <v>0</v>
      </c>
      <c r="E46" s="21">
        <v>0</v>
      </c>
    </row>
    <row r="47" spans="1:5" x14ac:dyDescent="0.2">
      <c r="A47" s="43"/>
      <c r="B47" s="42"/>
      <c r="C47" s="16"/>
      <c r="D47" s="16"/>
      <c r="E47" s="16"/>
    </row>
    <row r="48" spans="1:5" x14ac:dyDescent="0.2">
      <c r="A48" s="14"/>
      <c r="B48" s="42" t="s">
        <v>27</v>
      </c>
      <c r="C48" s="12">
        <f>+C41-C44</f>
        <v>-27011743</v>
      </c>
      <c r="D48" s="12">
        <f>+D41-D44</f>
        <v>679561834.19000006</v>
      </c>
      <c r="E48" s="12">
        <f>+E41-E44</f>
        <v>679561834.19000006</v>
      </c>
    </row>
    <row r="49" spans="1:5" ht="16" thickBot="1" x14ac:dyDescent="0.25">
      <c r="A49" s="11"/>
      <c r="B49" s="41"/>
      <c r="C49" s="9"/>
      <c r="D49" s="9"/>
      <c r="E49" s="9"/>
    </row>
    <row r="50" spans="1:5" ht="16" thickBot="1" x14ac:dyDescent="0.25">
      <c r="C50" s="8"/>
      <c r="D50" s="8"/>
      <c r="E50" s="8"/>
    </row>
    <row r="51" spans="1:5" x14ac:dyDescent="0.2">
      <c r="A51" s="38" t="s">
        <v>16</v>
      </c>
      <c r="B51" s="37"/>
      <c r="C51" s="34" t="s">
        <v>26</v>
      </c>
      <c r="D51" s="35" t="s">
        <v>14</v>
      </c>
      <c r="E51" s="34" t="s">
        <v>13</v>
      </c>
    </row>
    <row r="52" spans="1:5" ht="16" thickBot="1" x14ac:dyDescent="0.25">
      <c r="A52" s="33"/>
      <c r="B52" s="32"/>
      <c r="C52" s="29" t="s">
        <v>25</v>
      </c>
      <c r="D52" s="30"/>
      <c r="E52" s="29" t="s">
        <v>12</v>
      </c>
    </row>
    <row r="53" spans="1:5" x14ac:dyDescent="0.2">
      <c r="A53" s="28"/>
      <c r="B53" s="27"/>
      <c r="C53" s="16"/>
      <c r="D53" s="16"/>
      <c r="E53" s="16"/>
    </row>
    <row r="54" spans="1:5" x14ac:dyDescent="0.2">
      <c r="A54" s="22"/>
      <c r="B54" s="26" t="s">
        <v>24</v>
      </c>
      <c r="C54" s="25">
        <f>C10</f>
        <v>9629030696</v>
      </c>
      <c r="D54" s="25">
        <f>D10</f>
        <v>5991310051.8100004</v>
      </c>
      <c r="E54" s="25">
        <f>E10</f>
        <v>5991310051.8100004</v>
      </c>
    </row>
    <row r="55" spans="1:5" x14ac:dyDescent="0.2">
      <c r="A55" s="22"/>
      <c r="B55" s="26"/>
      <c r="C55" s="25"/>
      <c r="D55" s="25"/>
      <c r="E55" s="25"/>
    </row>
    <row r="56" spans="1:5" x14ac:dyDescent="0.2">
      <c r="A56" s="22"/>
      <c r="B56" s="40" t="s">
        <v>23</v>
      </c>
      <c r="C56" s="21">
        <f>+C57-C58</f>
        <v>-27011743</v>
      </c>
      <c r="D56" s="21">
        <f>+D57-D58</f>
        <v>679561834.19000006</v>
      </c>
      <c r="E56" s="21">
        <f>+E57-E58</f>
        <v>679561834.19000006</v>
      </c>
    </row>
    <row r="57" spans="1:5" x14ac:dyDescent="0.2">
      <c r="A57" s="22"/>
      <c r="B57" s="24" t="s">
        <v>22</v>
      </c>
      <c r="C57" s="21">
        <f>C42</f>
        <v>0</v>
      </c>
      <c r="D57" s="21">
        <f>D42</f>
        <v>689095555.32000005</v>
      </c>
      <c r="E57" s="21">
        <f>E42</f>
        <v>689095555.32000005</v>
      </c>
    </row>
    <row r="58" spans="1:5" x14ac:dyDescent="0.2">
      <c r="A58" s="22"/>
      <c r="B58" s="23" t="s">
        <v>21</v>
      </c>
      <c r="C58" s="21">
        <f>C45</f>
        <v>27011743</v>
      </c>
      <c r="D58" s="21">
        <f>D45</f>
        <v>9533721.1300000008</v>
      </c>
      <c r="E58" s="21">
        <f>E45</f>
        <v>9533721.1300000008</v>
      </c>
    </row>
    <row r="59" spans="1:5" x14ac:dyDescent="0.2">
      <c r="A59" s="22"/>
      <c r="B59" s="17"/>
      <c r="C59" s="21"/>
      <c r="D59" s="21"/>
      <c r="E59" s="21"/>
    </row>
    <row r="60" spans="1:5" x14ac:dyDescent="0.2">
      <c r="A60" s="18"/>
      <c r="B60" s="17" t="s">
        <v>20</v>
      </c>
      <c r="C60" s="16">
        <f>C15</f>
        <v>9602018953</v>
      </c>
      <c r="D60" s="16">
        <f>D15</f>
        <v>6250112782.71</v>
      </c>
      <c r="E60" s="16">
        <f>E15</f>
        <v>6081831084.1599998</v>
      </c>
    </row>
    <row r="61" spans="1:5" x14ac:dyDescent="0.2">
      <c r="A61" s="18"/>
      <c r="B61" s="17"/>
      <c r="C61" s="16"/>
      <c r="D61" s="16"/>
      <c r="E61" s="16"/>
    </row>
    <row r="62" spans="1:5" x14ac:dyDescent="0.2">
      <c r="A62" s="18"/>
      <c r="B62" s="39" t="s">
        <v>19</v>
      </c>
      <c r="C62" s="19"/>
      <c r="D62" s="16">
        <f>D19</f>
        <v>772395420.79999995</v>
      </c>
      <c r="E62" s="16">
        <f>E19</f>
        <v>771392506.75999999</v>
      </c>
    </row>
    <row r="63" spans="1:5" x14ac:dyDescent="0.2">
      <c r="A63" s="18"/>
      <c r="B63" s="17"/>
      <c r="C63" s="16"/>
      <c r="D63" s="16"/>
      <c r="E63" s="16"/>
    </row>
    <row r="64" spans="1:5" x14ac:dyDescent="0.2">
      <c r="A64" s="14"/>
      <c r="B64" s="13" t="s">
        <v>18</v>
      </c>
      <c r="C64" s="12">
        <f>+C54+C56-C60+C62</f>
        <v>0</v>
      </c>
      <c r="D64" s="12">
        <f>+D54+D56-D60+D62</f>
        <v>1193154524.0899999</v>
      </c>
      <c r="E64" s="12">
        <f>+E54+E56-E60+E62</f>
        <v>1360433308.6000001</v>
      </c>
    </row>
    <row r="65" spans="1:5" x14ac:dyDescent="0.2">
      <c r="A65" s="14"/>
      <c r="B65" s="15"/>
      <c r="C65" s="12"/>
      <c r="D65" s="12"/>
      <c r="E65" s="12"/>
    </row>
    <row r="66" spans="1:5" x14ac:dyDescent="0.2">
      <c r="A66" s="14"/>
      <c r="B66" s="13" t="s">
        <v>17</v>
      </c>
      <c r="C66" s="12">
        <f>+C64-C56</f>
        <v>27011743</v>
      </c>
      <c r="D66" s="12">
        <f>+D64-D56</f>
        <v>513592689.89999986</v>
      </c>
      <c r="E66" s="12">
        <f>+E64-E56</f>
        <v>680871474.41000009</v>
      </c>
    </row>
    <row r="67" spans="1:5" ht="16" thickBot="1" x14ac:dyDescent="0.25">
      <c r="A67" s="11"/>
      <c r="B67" s="10"/>
      <c r="C67" s="9"/>
      <c r="D67" s="9"/>
      <c r="E67" s="9"/>
    </row>
    <row r="68" spans="1:5" ht="16" thickBot="1" x14ac:dyDescent="0.25">
      <c r="C68" s="8"/>
      <c r="D68" s="8"/>
      <c r="E68" s="8"/>
    </row>
    <row r="69" spans="1:5" x14ac:dyDescent="0.2">
      <c r="A69" s="38" t="s">
        <v>16</v>
      </c>
      <c r="B69" s="37"/>
      <c r="C69" s="36" t="s">
        <v>15</v>
      </c>
      <c r="D69" s="35" t="s">
        <v>14</v>
      </c>
      <c r="E69" s="34" t="s">
        <v>13</v>
      </c>
    </row>
    <row r="70" spans="1:5" ht="16" thickBot="1" x14ac:dyDescent="0.25">
      <c r="A70" s="33"/>
      <c r="B70" s="32"/>
      <c r="C70" s="31"/>
      <c r="D70" s="30"/>
      <c r="E70" s="29" t="s">
        <v>12</v>
      </c>
    </row>
    <row r="71" spans="1:5" x14ac:dyDescent="0.2">
      <c r="A71" s="28"/>
      <c r="B71" s="27"/>
      <c r="C71" s="16"/>
      <c r="D71" s="16"/>
      <c r="E71" s="16"/>
    </row>
    <row r="72" spans="1:5" x14ac:dyDescent="0.2">
      <c r="A72" s="22"/>
      <c r="B72" s="26" t="s">
        <v>11</v>
      </c>
      <c r="C72" s="25">
        <f>C11</f>
        <v>9961961261</v>
      </c>
      <c r="D72" s="25">
        <f>D11</f>
        <v>6404721126.8999996</v>
      </c>
      <c r="E72" s="25">
        <f>E11</f>
        <v>6404721126.8999996</v>
      </c>
    </row>
    <row r="73" spans="1:5" x14ac:dyDescent="0.2">
      <c r="A73" s="22"/>
      <c r="B73" s="26"/>
      <c r="C73" s="25"/>
      <c r="D73" s="25"/>
      <c r="E73" s="25"/>
    </row>
    <row r="74" spans="1:5" ht="24" x14ac:dyDescent="0.2">
      <c r="A74" s="22"/>
      <c r="B74" s="20" t="s">
        <v>10</v>
      </c>
      <c r="C74" s="21">
        <f>+C75-C76</f>
        <v>0</v>
      </c>
      <c r="D74" s="21">
        <f>+D75-D76</f>
        <v>0</v>
      </c>
      <c r="E74" s="21">
        <f>+E75-E76</f>
        <v>0</v>
      </c>
    </row>
    <row r="75" spans="1:5" x14ac:dyDescent="0.2">
      <c r="A75" s="22"/>
      <c r="B75" s="24" t="s">
        <v>9</v>
      </c>
      <c r="C75" s="21">
        <f>C43</f>
        <v>0</v>
      </c>
      <c r="D75" s="21">
        <f>D43</f>
        <v>0</v>
      </c>
      <c r="E75" s="21">
        <f>E43</f>
        <v>0</v>
      </c>
    </row>
    <row r="76" spans="1:5" x14ac:dyDescent="0.2">
      <c r="A76" s="22"/>
      <c r="B76" s="23" t="s">
        <v>8</v>
      </c>
      <c r="C76" s="21">
        <f>C46</f>
        <v>0</v>
      </c>
      <c r="D76" s="21">
        <f>D46</f>
        <v>0</v>
      </c>
      <c r="E76" s="21">
        <f>E46</f>
        <v>0</v>
      </c>
    </row>
    <row r="77" spans="1:5" x14ac:dyDescent="0.2">
      <c r="A77" s="22"/>
      <c r="B77" s="17"/>
      <c r="C77" s="21"/>
      <c r="D77" s="21"/>
      <c r="E77" s="21"/>
    </row>
    <row r="78" spans="1:5" x14ac:dyDescent="0.2">
      <c r="A78" s="18"/>
      <c r="B78" s="17" t="s">
        <v>7</v>
      </c>
      <c r="C78" s="16">
        <f>C16</f>
        <v>9961961261</v>
      </c>
      <c r="D78" s="16">
        <f>D16</f>
        <v>5492410110.6099997</v>
      </c>
      <c r="E78" s="16">
        <f>E16</f>
        <v>5491614924.4499998</v>
      </c>
    </row>
    <row r="79" spans="1:5" x14ac:dyDescent="0.2">
      <c r="A79" s="18"/>
      <c r="B79" s="17"/>
      <c r="C79" s="16"/>
      <c r="D79" s="16"/>
      <c r="E79" s="16"/>
    </row>
    <row r="80" spans="1:5" x14ac:dyDescent="0.2">
      <c r="A80" s="18"/>
      <c r="B80" s="20" t="s">
        <v>6</v>
      </c>
      <c r="C80" s="19"/>
      <c r="D80" s="16">
        <f>D20</f>
        <v>385120614.02999997</v>
      </c>
      <c r="E80" s="16">
        <f>E20</f>
        <v>384886490.05000001</v>
      </c>
    </row>
    <row r="81" spans="1:5" x14ac:dyDescent="0.2">
      <c r="A81" s="18"/>
      <c r="B81" s="17"/>
      <c r="C81" s="16"/>
      <c r="D81" s="16"/>
      <c r="E81" s="16"/>
    </row>
    <row r="82" spans="1:5" x14ac:dyDescent="0.2">
      <c r="A82" s="14"/>
      <c r="B82" s="13" t="s">
        <v>5</v>
      </c>
      <c r="C82" s="12">
        <f>+C72+C74-C78+C80</f>
        <v>0</v>
      </c>
      <c r="D82" s="12">
        <f>+D72+D74-D78+D80</f>
        <v>1297431630.3199999</v>
      </c>
      <c r="E82" s="12">
        <f>+E72+E74-E78+E80</f>
        <v>1297992692.4999998</v>
      </c>
    </row>
    <row r="83" spans="1:5" x14ac:dyDescent="0.2">
      <c r="A83" s="14"/>
      <c r="B83" s="15"/>
      <c r="C83" s="12"/>
      <c r="D83" s="12"/>
      <c r="E83" s="12"/>
    </row>
    <row r="84" spans="1:5" ht="24" x14ac:dyDescent="0.2">
      <c r="A84" s="14"/>
      <c r="B84" s="13" t="s">
        <v>4</v>
      </c>
      <c r="C84" s="12">
        <f>+C82-C74</f>
        <v>0</v>
      </c>
      <c r="D84" s="12">
        <f>+D82-D74</f>
        <v>1297431630.3199999</v>
      </c>
      <c r="E84" s="12">
        <f>+E82-E74</f>
        <v>1297992692.4999998</v>
      </c>
    </row>
    <row r="85" spans="1:5" ht="16" thickBot="1" x14ac:dyDescent="0.25">
      <c r="A85" s="11"/>
      <c r="B85" s="10"/>
      <c r="C85" s="9"/>
      <c r="D85" s="9"/>
      <c r="E85" s="9"/>
    </row>
    <row r="86" spans="1:5" x14ac:dyDescent="0.2">
      <c r="C86" s="8"/>
      <c r="D86" s="8"/>
      <c r="E86" s="8"/>
    </row>
    <row r="87" spans="1:5" x14ac:dyDescent="0.2">
      <c r="C87" s="8"/>
      <c r="D87" s="8"/>
      <c r="E87" s="8"/>
    </row>
    <row r="88" spans="1:5" x14ac:dyDescent="0.2">
      <c r="B88" s="7"/>
      <c r="C88" s="6"/>
      <c r="D88" s="6"/>
      <c r="E88" s="6"/>
    </row>
    <row r="89" spans="1:5" x14ac:dyDescent="0.2">
      <c r="B89" s="6"/>
      <c r="C89" s="6"/>
      <c r="D89" s="6"/>
      <c r="E89" s="6"/>
    </row>
    <row r="90" spans="1:5" x14ac:dyDescent="0.2">
      <c r="B90" s="5"/>
      <c r="C90" s="5"/>
      <c r="D90" s="5"/>
      <c r="E90" s="5"/>
    </row>
    <row r="91" spans="1:5" x14ac:dyDescent="0.2">
      <c r="B91" s="2" t="s">
        <v>3</v>
      </c>
      <c r="C91" s="4" t="s">
        <v>2</v>
      </c>
      <c r="D91" s="3"/>
      <c r="E91" s="3"/>
    </row>
    <row r="92" spans="1:5" x14ac:dyDescent="0.2">
      <c r="B92" s="2" t="s">
        <v>1</v>
      </c>
      <c r="C92" s="2" t="s">
        <v>0</v>
      </c>
      <c r="D92" s="1"/>
      <c r="E92" s="1"/>
    </row>
  </sheetData>
  <mergeCells count="38">
    <mergeCell ref="B90:E90"/>
    <mergeCell ref="A64:A67"/>
    <mergeCell ref="A69:B70"/>
    <mergeCell ref="C69:C70"/>
    <mergeCell ref="D69:D70"/>
    <mergeCell ref="A71:B71"/>
    <mergeCell ref="A72:A73"/>
    <mergeCell ref="B72:B73"/>
    <mergeCell ref="C72:C73"/>
    <mergeCell ref="D72:D73"/>
    <mergeCell ref="D54:D55"/>
    <mergeCell ref="E54:E55"/>
    <mergeCell ref="E72:E73"/>
    <mergeCell ref="A74:A77"/>
    <mergeCell ref="A56:A59"/>
    <mergeCell ref="A82:A85"/>
    <mergeCell ref="A44:A46"/>
    <mergeCell ref="A48:A49"/>
    <mergeCell ref="A51:B52"/>
    <mergeCell ref="A54:A55"/>
    <mergeCell ref="B54:B55"/>
    <mergeCell ref="C54:C55"/>
    <mergeCell ref="D51:D52"/>
    <mergeCell ref="A53:B53"/>
    <mergeCell ref="A22:A25"/>
    <mergeCell ref="A28:E28"/>
    <mergeCell ref="A29:B29"/>
    <mergeCell ref="A31:A33"/>
    <mergeCell ref="A38:B39"/>
    <mergeCell ref="C38:C39"/>
    <mergeCell ref="D38:D39"/>
    <mergeCell ref="A42:A43"/>
    <mergeCell ref="A1:E1"/>
    <mergeCell ref="A2:E2"/>
    <mergeCell ref="A3:E3"/>
    <mergeCell ref="A4:E4"/>
    <mergeCell ref="A6:B7"/>
    <mergeCell ref="D6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2019-03-27T03:13:25Z</dcterms:created>
  <dcterms:modified xsi:type="dcterms:W3CDTF">2019-03-27T03:16:06Z</dcterms:modified>
</cp:coreProperties>
</file>