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 1 LDF\2018\"/>
    </mc:Choice>
  </mc:AlternateContent>
  <bookViews>
    <workbookView xWindow="0" yWindow="0" windowWidth="20490" windowHeight="6450"/>
  </bookViews>
  <sheets>
    <sheet name="F1" sheetId="1" r:id="rId1"/>
  </sheets>
  <externalReferences>
    <externalReference r:id="rId2"/>
  </externalReferences>
  <definedNames>
    <definedName name="_xlnm.Print_Area" localSheetId="0">'F1'!$A$1:$F$106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53" i="1" s="1"/>
  <c r="B72" i="1" s="1"/>
  <c r="C9" i="1"/>
  <c r="E9" i="1"/>
  <c r="F9" i="1"/>
  <c r="F53" i="1" s="1"/>
  <c r="F69" i="1" s="1"/>
  <c r="F91" i="1" s="1"/>
  <c r="B18" i="1"/>
  <c r="C18" i="1"/>
  <c r="E20" i="1"/>
  <c r="F20" i="1"/>
  <c r="E25" i="1"/>
  <c r="F25" i="1"/>
  <c r="B27" i="1"/>
  <c r="C27" i="1"/>
  <c r="E29" i="1"/>
  <c r="F29" i="1"/>
  <c r="B34" i="1"/>
  <c r="C34" i="1"/>
  <c r="E34" i="1"/>
  <c r="F34" i="1"/>
  <c r="E42" i="1"/>
  <c r="F42" i="1"/>
  <c r="B43" i="1"/>
  <c r="C43" i="1"/>
  <c r="B47" i="1"/>
  <c r="C47" i="1"/>
  <c r="E47" i="1"/>
  <c r="F47" i="1"/>
  <c r="C53" i="1"/>
  <c r="C72" i="1" s="1"/>
  <c r="E53" i="1"/>
  <c r="E69" i="1" s="1"/>
  <c r="E91" i="1" s="1"/>
  <c r="E67" i="1"/>
  <c r="F67" i="1"/>
  <c r="B70" i="1"/>
  <c r="C70" i="1"/>
  <c r="E73" i="1"/>
  <c r="F73" i="1"/>
  <c r="E78" i="1"/>
  <c r="E89" i="1" s="1"/>
  <c r="E79" i="1"/>
  <c r="F79" i="1"/>
  <c r="F78" i="1" s="1"/>
  <c r="F89" i="1" s="1"/>
  <c r="E85" i="1"/>
  <c r="F85" i="1"/>
</calcChain>
</file>

<file path=xl/sharedStrings.xml><?xml version="1.0" encoding="utf-8"?>
<sst xmlns="http://schemas.openxmlformats.org/spreadsheetml/2006/main" count="123" uniqueCount="122">
  <si>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</si>
  <si>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</si>
  <si>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</si>
  <si>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</si>
  <si>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</si>
  <si>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</si>
  <si>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</si>
  <si>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</si>
  <si>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</si>
  <si>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</si>
  <si>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</si>
  <si>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</si>
  <si>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</si>
  <si>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</si>
  <si>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</si>
  <si>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</si>
  <si>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</si>
  <si>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</si>
  <si>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</si>
  <si>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</si>
  <si>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</si>
  <si>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</si>
  <si>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</si>
  <si>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</si>
  <si>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</si>
  <si>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</si>
  <si>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</si>
  <si>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</si>
  <si>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</si>
  <si>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</si>
  <si>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</si>
  <si>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</si>
  <si>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</si>
  <si>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</si>
  <si>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</si>
  <si>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</si>
  <si>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</si>
  <si>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</si>
  <si>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</si>
  <si>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g4) Adquisición con Fondos de Terceros</t>
  </si>
  <si>
    <t>h3) Otros Pasivos Circulantes</t>
  </si>
  <si>
    <t>g3) Bienes Derivados de Embargos, Decomisos, Aseguramientos y Dación en Pago</t>
  </si>
  <si>
    <t>h2) Recaudación por Participar</t>
  </si>
  <si>
    <t>g2) Bienes en Garantía (excluye depósitos de fondos)</t>
  </si>
  <si>
    <t>h1) Ingresos por Clasificar</t>
  </si>
  <si>
    <t>g1) Valores en Garantía</t>
  </si>
  <si>
    <t>h. Otros Pasivos a Corto Plazo (h=h1+h2+h3)</t>
  </si>
  <si>
    <t>g. Otros Activos Circulantes (g=g1+g2+g3+g4)</t>
  </si>
  <si>
    <t>g3) Otras Provisiones a Corto Plazo</t>
  </si>
  <si>
    <t>f2) Estimación por Deterioro de Inventarios</t>
  </si>
  <si>
    <t>g2) Provisión para Contingencias a Corto Plazo</t>
  </si>
  <si>
    <t>f1) Estimaciones para Cuentas Incobrables por Derechos a Recibir Efectivo o Equivalentes</t>
  </si>
  <si>
    <t>g1) Provisión para Demandas y Juicios a Corto Plazo</t>
  </si>
  <si>
    <t>f. Estimación por Pérdida o Deterioro de Activos Circulantes (f=f1+f2)</t>
  </si>
  <si>
    <t>g. Provisiones a Corto Plazo (g=g1+g2+g3)</t>
  </si>
  <si>
    <t>e. Almacenes</t>
  </si>
  <si>
    <t>f6) Valores y Bienes en Garantía a Corto Plazo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</si>
  <si>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</si>
  <si>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</si>
  <si>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</si>
  <si>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</si>
  <si>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</si>
  <si>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</si>
  <si>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</si>
  <si>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</si>
  <si>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</si>
  <si>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</si>
  <si>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</si>
  <si>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</si>
  <si>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</si>
  <si>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</si>
  <si>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</si>
  <si>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</si>
  <si>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</si>
  <si>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</si>
  <si>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</si>
  <si>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</si>
  <si>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</si>
  <si>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</si>
  <si>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</si>
  <si>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</si>
  <si>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</si>
  <si>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c. Porción a Corto Plazo de la Deuda Pública a Largo Plazo (c=c1+c2)</t>
  </si>
  <si>
    <t>b7) Otros Derechos a Recibir Efectivo o Equivalentes a Corto Plazo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</si>
  <si>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</si>
  <si>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</si>
  <si>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</si>
  <si>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</si>
  <si>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</si>
  <si>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</si>
  <si>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</si>
  <si>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</si>
  <si>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</si>
  <si>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b1) Inversiones Financieras de Corto Plazo</t>
  </si>
  <si>
    <t>a9) Otras Cuentas por Pagar a Corto Plazo</t>
  </si>
  <si>
    <t>b. Derechos a Recibir Efectivo o Equivalentes (b=b1+b2+b3+b4+b5+b6+b7)</t>
  </si>
  <si>
    <t>a8) Devoluciones de la Ley de Ingresos por Pagar a Corto Plazo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</si>
  <si>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</si>
  <si>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</si>
  <si>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</si>
  <si>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</si>
  <si>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</si>
  <si>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</si>
  <si>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</si>
  <si>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</si>
  <si>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</si>
  <si>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</si>
  <si>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</si>
  <si>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</si>
  <si>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</si>
  <si>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</si>
  <si>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</si>
  <si>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</si>
  <si>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</si>
  <si>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</si>
  <si>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</si>
  <si>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</si>
  <si>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Concepto</t>
  </si>
  <si>
    <t>(PESOS)</t>
  </si>
  <si>
    <t>Al 30 de junio de 2018 y al 31 de diciembre de 2017</t>
  </si>
  <si>
    <t>Formato 1  Estado de Situación Financiera Detallado - LDF</t>
  </si>
  <si>
    <t>Ente Público: PODER EJECUTIVO DEL 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</si>
</sst>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00000"/>
    <numFmt numFmtId="165" formatCode="[$-1080A]#,##0.00;\(#,##0.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3" fontId="2" fillId="0" borderId="0" xfId="1" applyFont="1"/>
    <xf numFmtId="4" fontId="2" fillId="0" borderId="0" xfId="0" applyNumberFormat="1" applyFont="1" applyAlignment="1">
      <alignment horizontal="right"/>
    </xf>
    <xf numFmtId="4" fontId="2" fillId="0" borderId="0" xfId="0" applyNumberFormat="1" applyFont="1"/>
    <xf numFmtId="4" fontId="2" fillId="2" borderId="0" xfId="0" applyNumberFormat="1" applyFont="1" applyFill="1" applyAlignment="1">
      <alignment horizontal="right"/>
    </xf>
    <xf numFmtId="0" fontId="2" fillId="2" borderId="0" xfId="0" applyFont="1" applyFill="1"/>
    <xf numFmtId="4" fontId="2" fillId="2" borderId="0" xfId="0" applyNumberFormat="1" applyFont="1" applyFill="1"/>
    <xf numFmtId="4" fontId="3" fillId="2" borderId="0" xfId="0" applyNumberFormat="1" applyFont="1" applyFill="1" applyAlignment="1">
      <alignment horizontal="right"/>
    </xf>
    <xf numFmtId="0" fontId="3" fillId="2" borderId="0" xfId="0" applyFont="1" applyFill="1"/>
    <xf numFmtId="0" fontId="0" fillId="2" borderId="0" xfId="0" applyFont="1" applyFill="1" applyAlignment="1">
      <alignment horizontal="left" wrapText="1"/>
    </xf>
    <xf numFmtId="43" fontId="2" fillId="0" borderId="1" xfId="1" applyFont="1" applyBorder="1"/>
    <xf numFmtId="4" fontId="2" fillId="2" borderId="2" xfId="0" applyNumberFormat="1" applyFont="1" applyFill="1" applyBorder="1" applyAlignment="1">
      <alignment horizontal="right"/>
    </xf>
    <xf numFmtId="0" fontId="2" fillId="2" borderId="2" xfId="0" applyFont="1" applyFill="1" applyBorder="1"/>
    <xf numFmtId="0" fontId="2" fillId="0" borderId="2" xfId="0" applyFont="1" applyBorder="1"/>
    <xf numFmtId="4" fontId="2" fillId="0" borderId="2" xfId="0" applyNumberFormat="1" applyFont="1" applyBorder="1"/>
    <xf numFmtId="4" fontId="4" fillId="2" borderId="3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3" fillId="2" borderId="3" xfId="0" applyFont="1" applyFill="1" applyBorder="1"/>
    <xf numFmtId="4" fontId="3" fillId="2" borderId="3" xfId="0" applyNumberFormat="1" applyFont="1" applyFill="1" applyBorder="1"/>
    <xf numFmtId="4" fontId="5" fillId="2" borderId="3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0" fillId="2" borderId="3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justify" vertical="center" wrapText="1"/>
    </xf>
    <xf numFmtId="4" fontId="5" fillId="2" borderId="3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164" fontId="2" fillId="0" borderId="0" xfId="0" applyNumberFormat="1" applyFont="1"/>
    <xf numFmtId="0" fontId="6" fillId="2" borderId="3" xfId="0" applyFont="1" applyFill="1" applyBorder="1" applyAlignment="1">
      <alignment horizontal="justify" vertical="center" wrapText="1"/>
    </xf>
    <xf numFmtId="4" fontId="7" fillId="2" borderId="3" xfId="0" applyNumberFormat="1" applyFont="1" applyFill="1" applyBorder="1" applyAlignment="1" applyProtection="1">
      <alignment vertical="top"/>
      <protection locked="0"/>
    </xf>
    <xf numFmtId="4" fontId="4" fillId="2" borderId="5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left" vertical="center" wrapText="1"/>
    </xf>
    <xf numFmtId="165" fontId="2" fillId="0" borderId="0" xfId="1" applyNumberFormat="1" applyFont="1"/>
    <xf numFmtId="0" fontId="4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4" fontId="4" fillId="2" borderId="5" xfId="0" applyNumberFormat="1" applyFont="1" applyFill="1" applyBorder="1" applyAlignment="1">
      <alignment horizontal="justify" vertical="center" wrapText="1"/>
    </xf>
    <xf numFmtId="0" fontId="8" fillId="3" borderId="2" xfId="1" applyNumberFormat="1" applyFont="1" applyFill="1" applyBorder="1" applyAlignment="1">
      <alignment horizontal="center" vertical="center" wrapText="1"/>
    </xf>
    <xf numFmtId="0" fontId="8" fillId="3" borderId="2" xfId="1" applyNumberFormat="1" applyFont="1" applyFill="1" applyBorder="1" applyAlignment="1">
      <alignment horizontal="center" vertical="center"/>
    </xf>
    <xf numFmtId="0" fontId="8" fillId="3" borderId="7" xfId="1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66675</xdr:rowOff>
    </xdr:from>
    <xdr:to>
      <xdr:col>0</xdr:col>
      <xdr:colOff>1257300</xdr:colOff>
      <xdr:row>3</xdr:row>
      <xdr:rowOff>409575</xdr:rowOff>
    </xdr:to>
    <xdr:pic>
      <xdr:nvPicPr>
        <xdr:cNvPr id="2" name="Imagen 13" descr="escu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571500" y="66675"/>
          <a:ext cx="1905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990600</xdr:colOff>
      <xdr:row>100</xdr:row>
      <xdr:rowOff>76199</xdr:rowOff>
    </xdr:from>
    <xdr:to>
      <xdr:col>1</xdr:col>
      <xdr:colOff>941069</xdr:colOff>
      <xdr:row>105</xdr:row>
      <xdr:rowOff>47624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62000" y="19126199"/>
          <a:ext cx="760094" cy="923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 del Carmen Azar Pérez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Secretaría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1381125</xdr:colOff>
      <xdr:row>101</xdr:row>
      <xdr:rowOff>57150</xdr:rowOff>
    </xdr:from>
    <xdr:to>
      <xdr:col>1</xdr:col>
      <xdr:colOff>495300</xdr:colOff>
      <xdr:row>101</xdr:row>
      <xdr:rowOff>57150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762000" y="19297650"/>
          <a:ext cx="495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1285875</xdr:colOff>
      <xdr:row>100</xdr:row>
      <xdr:rowOff>76200</xdr:rowOff>
    </xdr:from>
    <xdr:to>
      <xdr:col>5</xdr:col>
      <xdr:colOff>121919</xdr:colOff>
      <xdr:row>105</xdr:row>
      <xdr:rowOff>47625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048000" y="19126200"/>
          <a:ext cx="883919" cy="923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Cárdenas Guerrero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1552575</xdr:colOff>
      <xdr:row>101</xdr:row>
      <xdr:rowOff>57150</xdr:rowOff>
    </xdr:from>
    <xdr:to>
      <xdr:col>4</xdr:col>
      <xdr:colOff>666750</xdr:colOff>
      <xdr:row>101</xdr:row>
      <xdr:rowOff>57150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3048000" y="19297650"/>
          <a:ext cx="666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esktop/DOCTOS-2018/Estados%20Financieros%202018/Segundo%20trimestre%202018/Elias/EF%20jun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SF Det"/>
    </sheetNames>
    <sheetDataSet>
      <sheetData sheetId="0">
        <row r="70">
          <cell r="D70">
            <v>1605804736.4899998</v>
          </cell>
          <cell r="E70">
            <v>625798025.90999985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tabSelected="1" zoomScaleNormal="100" workbookViewId="0">
      <selection activeCell="A18" sqref="A18"/>
    </sheetView>
  </sheetViews>
  <sheetFormatPr baseColWidth="10" defaultRowHeight="11.25" x14ac:dyDescent="0.2"/>
  <cols>
    <col min="1" max="1" width="64.7109375" style="1" customWidth="1"/>
    <col min="2" max="2" width="16.7109375" style="4" customWidth="1"/>
    <col min="3" max="3" width="16.7109375" style="1" customWidth="1"/>
    <col min="4" max="4" width="64.7109375" style="1" customWidth="1"/>
    <col min="5" max="6" width="16.7109375" style="3" customWidth="1"/>
    <col min="7" max="7" width="14.140625" style="2" bestFit="1" customWidth="1"/>
    <col min="8" max="8" width="13" style="1" bestFit="1" customWidth="1"/>
    <col min="9" max="16384" width="11.42578125" style="1"/>
  </cols>
  <sheetData>
    <row r="1" spans="1:7" ht="12" x14ac:dyDescent="0.2">
      <c r="A1" s="41" t="s">
        <v>121</v>
      </c>
      <c r="B1" s="41"/>
      <c r="C1" s="41"/>
      <c r="D1" s="41"/>
      <c r="E1" s="41"/>
      <c r="F1" s="41"/>
    </row>
    <row r="2" spans="1:7" ht="12" x14ac:dyDescent="0.2">
      <c r="A2" s="41" t="s">
        <v>120</v>
      </c>
      <c r="B2" s="41"/>
      <c r="C2" s="41"/>
      <c r="D2" s="41"/>
      <c r="E2" s="41"/>
      <c r="F2" s="41"/>
    </row>
    <row r="3" spans="1:7" ht="12" x14ac:dyDescent="0.2">
      <c r="A3" s="41" t="s">
        <v>119</v>
      </c>
      <c r="B3" s="41"/>
      <c r="C3" s="41"/>
      <c r="D3" s="41"/>
      <c r="E3" s="41"/>
      <c r="F3" s="41"/>
    </row>
    <row r="4" spans="1:7" ht="39" customHeight="1" x14ac:dyDescent="0.2">
      <c r="A4" s="40" t="s">
        <v>118</v>
      </c>
      <c r="B4" s="40"/>
      <c r="C4" s="40"/>
      <c r="D4" s="40"/>
      <c r="E4" s="40"/>
      <c r="F4" s="40"/>
    </row>
    <row r="5" spans="1:7" ht="34.5" customHeight="1" x14ac:dyDescent="0.2">
      <c r="A5" s="38" t="s">
        <v>117</v>
      </c>
      <c r="B5" s="38">
        <v>2018</v>
      </c>
      <c r="C5" s="37">
        <v>2017</v>
      </c>
      <c r="D5" s="39" t="s">
        <v>117</v>
      </c>
      <c r="E5" s="38">
        <v>2018</v>
      </c>
      <c r="F5" s="37">
        <v>2017</v>
      </c>
    </row>
    <row r="6" spans="1:7" ht="12" x14ac:dyDescent="0.2">
      <c r="A6" s="34" t="s">
        <v>116</v>
      </c>
      <c r="B6" s="36"/>
      <c r="C6" s="35"/>
      <c r="D6" s="34" t="s">
        <v>115</v>
      </c>
      <c r="E6" s="29"/>
      <c r="F6" s="29"/>
    </row>
    <row r="7" spans="1:7" ht="12" x14ac:dyDescent="0.2">
      <c r="A7" s="17" t="s">
        <v>114</v>
      </c>
      <c r="B7" s="24"/>
      <c r="C7" s="23"/>
      <c r="D7" s="17" t="s">
        <v>113</v>
      </c>
      <c r="E7" s="20"/>
      <c r="F7" s="20"/>
    </row>
    <row r="8" spans="1:7" ht="12" x14ac:dyDescent="0.2">
      <c r="A8" s="17"/>
      <c r="B8" s="24"/>
      <c r="C8" s="23"/>
      <c r="D8" s="17"/>
      <c r="E8" s="20"/>
      <c r="F8" s="20"/>
    </row>
    <row r="9" spans="1:7" ht="12" x14ac:dyDescent="0.2">
      <c r="A9" s="17" t="s">
        <v>112</v>
      </c>
      <c r="B9" s="16">
        <f>SUM(B10:B16)</f>
        <v>1956661062.5700002</v>
      </c>
      <c r="C9" s="16">
        <f>SUM(C10:C16)</f>
        <v>650528122.80999994</v>
      </c>
      <c r="D9" s="17" t="s">
        <v>111</v>
      </c>
      <c r="E9" s="16">
        <f>SUM(E10:E18)</f>
        <v>473598221.45999992</v>
      </c>
      <c r="F9" s="16">
        <f>SUM(F10:F18)</f>
        <v>564076640.61000001</v>
      </c>
    </row>
    <row r="10" spans="1:7" ht="12" x14ac:dyDescent="0.2">
      <c r="A10" s="21" t="s">
        <v>110</v>
      </c>
      <c r="B10" s="20">
        <v>994216</v>
      </c>
      <c r="C10" s="20">
        <v>1316900</v>
      </c>
      <c r="D10" s="21" t="s">
        <v>109</v>
      </c>
      <c r="E10" s="20">
        <v>791572.12</v>
      </c>
      <c r="F10" s="20">
        <v>122982.2</v>
      </c>
    </row>
    <row r="11" spans="1:7" ht="12" x14ac:dyDescent="0.2">
      <c r="A11" s="21" t="s">
        <v>108</v>
      </c>
      <c r="B11" s="20">
        <v>38129778.460000001</v>
      </c>
      <c r="C11" s="20">
        <v>224112081.5</v>
      </c>
      <c r="D11" s="21" t="s">
        <v>107</v>
      </c>
      <c r="E11" s="20">
        <v>121359649.98999999</v>
      </c>
      <c r="F11" s="20">
        <v>214586968.80000001</v>
      </c>
      <c r="G11" s="33"/>
    </row>
    <row r="12" spans="1:7" ht="12" x14ac:dyDescent="0.2">
      <c r="A12" s="21" t="s">
        <v>106</v>
      </c>
      <c r="B12" s="20">
        <v>0</v>
      </c>
      <c r="C12" s="20">
        <v>0</v>
      </c>
      <c r="D12" s="21" t="s">
        <v>105</v>
      </c>
      <c r="E12" s="20">
        <v>2992047.49</v>
      </c>
      <c r="F12" s="20">
        <v>74173293.040000007</v>
      </c>
    </row>
    <row r="13" spans="1:7" ht="12" x14ac:dyDescent="0.2">
      <c r="A13" s="21" t="s">
        <v>104</v>
      </c>
      <c r="B13" s="20">
        <v>1795108836.4000001</v>
      </c>
      <c r="C13" s="20">
        <v>329959919.79000002</v>
      </c>
      <c r="D13" s="21" t="s">
        <v>103</v>
      </c>
      <c r="E13" s="20">
        <v>6231112.8799999999</v>
      </c>
      <c r="F13" s="20">
        <v>30605263.879999999</v>
      </c>
    </row>
    <row r="14" spans="1:7" ht="12" x14ac:dyDescent="0.2">
      <c r="A14" s="21" t="s">
        <v>102</v>
      </c>
      <c r="B14" s="20">
        <v>0</v>
      </c>
      <c r="C14" s="20">
        <v>0</v>
      </c>
      <c r="D14" s="21" t="s">
        <v>101</v>
      </c>
      <c r="E14" s="20">
        <v>121412445.42</v>
      </c>
      <c r="F14" s="20">
        <v>96196813.799999997</v>
      </c>
    </row>
    <row r="15" spans="1:7" ht="15.75" customHeight="1" x14ac:dyDescent="0.2">
      <c r="A15" s="21" t="s">
        <v>100</v>
      </c>
      <c r="B15" s="20">
        <v>122428231.70999999</v>
      </c>
      <c r="C15" s="20">
        <v>95139221.519999996</v>
      </c>
      <c r="D15" s="21" t="s">
        <v>99</v>
      </c>
      <c r="E15" s="20">
        <v>0</v>
      </c>
      <c r="F15" s="20">
        <v>0</v>
      </c>
    </row>
    <row r="16" spans="1:7" ht="12" x14ac:dyDescent="0.2">
      <c r="A16" s="21" t="s">
        <v>98</v>
      </c>
      <c r="B16" s="20">
        <v>0</v>
      </c>
      <c r="C16" s="20">
        <v>0</v>
      </c>
      <c r="D16" s="21" t="s">
        <v>97</v>
      </c>
      <c r="E16" s="20">
        <v>100926072.66</v>
      </c>
      <c r="F16" s="20">
        <v>114481869.47</v>
      </c>
    </row>
    <row r="17" spans="1:6" ht="12" x14ac:dyDescent="0.2">
      <c r="A17" s="21"/>
      <c r="B17" s="20"/>
      <c r="C17" s="20"/>
      <c r="D17" s="21" t="s">
        <v>96</v>
      </c>
      <c r="E17" s="20">
        <v>0</v>
      </c>
      <c r="F17" s="20">
        <v>0</v>
      </c>
    </row>
    <row r="18" spans="1:6" ht="12" x14ac:dyDescent="0.2">
      <c r="A18" s="32" t="s">
        <v>95</v>
      </c>
      <c r="B18" s="16">
        <f>SUM(B19:B25)</f>
        <v>70404906.449999988</v>
      </c>
      <c r="C18" s="16">
        <f>SUM(C19:C25)</f>
        <v>107270897.11</v>
      </c>
      <c r="D18" s="21" t="s">
        <v>94</v>
      </c>
      <c r="E18" s="20">
        <v>119885320.90000001</v>
      </c>
      <c r="F18" s="20">
        <v>33909449.420000002</v>
      </c>
    </row>
    <row r="19" spans="1:6" ht="12" x14ac:dyDescent="0.2">
      <c r="A19" s="21" t="s">
        <v>93</v>
      </c>
      <c r="B19" s="20">
        <v>0</v>
      </c>
      <c r="C19" s="20">
        <v>0</v>
      </c>
      <c r="D19" s="21"/>
      <c r="E19" s="20"/>
      <c r="F19" s="20"/>
    </row>
    <row r="20" spans="1:6" ht="12" x14ac:dyDescent="0.2">
      <c r="A20" s="21" t="s">
        <v>92</v>
      </c>
      <c r="B20" s="20">
        <v>0</v>
      </c>
      <c r="C20" s="20">
        <v>0</v>
      </c>
      <c r="D20" s="17" t="s">
        <v>91</v>
      </c>
      <c r="E20" s="16">
        <f>SUM(E21:E23)</f>
        <v>0</v>
      </c>
      <c r="F20" s="16">
        <f>SUM(F21:F23)</f>
        <v>0</v>
      </c>
    </row>
    <row r="21" spans="1:6" ht="12" x14ac:dyDescent="0.2">
      <c r="A21" s="21" t="s">
        <v>90</v>
      </c>
      <c r="B21" s="20">
        <v>18927044.890000001</v>
      </c>
      <c r="C21" s="20">
        <v>2220894.11</v>
      </c>
      <c r="D21" s="21" t="s">
        <v>89</v>
      </c>
      <c r="E21" s="20">
        <v>0</v>
      </c>
      <c r="F21" s="20">
        <v>0</v>
      </c>
    </row>
    <row r="22" spans="1:6" ht="12" x14ac:dyDescent="0.2">
      <c r="A22" s="21" t="s">
        <v>88</v>
      </c>
      <c r="B22" s="20">
        <v>6234906.3099999996</v>
      </c>
      <c r="C22" s="20">
        <v>6435427.1100000003</v>
      </c>
      <c r="D22" s="21" t="s">
        <v>87</v>
      </c>
      <c r="E22" s="20">
        <v>0</v>
      </c>
      <c r="F22" s="20">
        <v>0</v>
      </c>
    </row>
    <row r="23" spans="1:6" ht="12" x14ac:dyDescent="0.2">
      <c r="A23" s="21" t="s">
        <v>86</v>
      </c>
      <c r="B23" s="20">
        <v>9249349.8399999999</v>
      </c>
      <c r="C23" s="20">
        <v>34390199.5</v>
      </c>
      <c r="D23" s="21" t="s">
        <v>85</v>
      </c>
      <c r="E23" s="20">
        <v>0</v>
      </c>
      <c r="F23" s="20">
        <v>0</v>
      </c>
    </row>
    <row r="24" spans="1:6" ht="12" x14ac:dyDescent="0.2">
      <c r="A24" s="21" t="s">
        <v>84</v>
      </c>
      <c r="B24" s="20">
        <v>35993605.409999996</v>
      </c>
      <c r="C24" s="20">
        <v>64224376.390000001</v>
      </c>
      <c r="D24" s="21"/>
      <c r="E24" s="20"/>
      <c r="F24" s="20"/>
    </row>
    <row r="25" spans="1:6" ht="12" x14ac:dyDescent="0.2">
      <c r="A25" s="21" t="s">
        <v>83</v>
      </c>
      <c r="B25" s="20">
        <v>0</v>
      </c>
      <c r="C25" s="20">
        <v>0</v>
      </c>
      <c r="D25" s="17" t="s">
        <v>82</v>
      </c>
      <c r="E25" s="16">
        <f>SUM(E26:E27)</f>
        <v>11533062.380000001</v>
      </c>
      <c r="F25" s="16">
        <f>SUM(F26:F27)</f>
        <v>16371355.02</v>
      </c>
    </row>
    <row r="26" spans="1:6" ht="12" x14ac:dyDescent="0.2">
      <c r="A26" s="21"/>
      <c r="B26" s="20"/>
      <c r="C26" s="20"/>
      <c r="D26" s="21" t="s">
        <v>81</v>
      </c>
      <c r="E26" s="20">
        <v>11533062.380000001</v>
      </c>
      <c r="F26" s="20">
        <v>16371355.02</v>
      </c>
    </row>
    <row r="27" spans="1:6" ht="12" x14ac:dyDescent="0.2">
      <c r="A27" s="17" t="s">
        <v>80</v>
      </c>
      <c r="B27" s="16">
        <f>SUM(B28:B32)</f>
        <v>389341250.12</v>
      </c>
      <c r="C27" s="16">
        <f>SUM(C28:C32)</f>
        <v>303862481.44</v>
      </c>
      <c r="D27" s="21" t="s">
        <v>79</v>
      </c>
      <c r="E27" s="20">
        <v>0</v>
      </c>
      <c r="F27" s="20">
        <v>0</v>
      </c>
    </row>
    <row r="28" spans="1:6" ht="24" x14ac:dyDescent="0.2">
      <c r="A28" s="21" t="s">
        <v>78</v>
      </c>
      <c r="B28" s="20">
        <v>0</v>
      </c>
      <c r="C28" s="20">
        <v>0</v>
      </c>
      <c r="D28" s="17" t="s">
        <v>77</v>
      </c>
      <c r="E28" s="16">
        <v>0</v>
      </c>
      <c r="F28" s="16">
        <v>0</v>
      </c>
    </row>
    <row r="29" spans="1:6" ht="15" customHeight="1" x14ac:dyDescent="0.2">
      <c r="A29" s="21" t="s">
        <v>76</v>
      </c>
      <c r="B29" s="20">
        <v>4827596.8499999996</v>
      </c>
      <c r="C29" s="20">
        <v>5031253.99</v>
      </c>
      <c r="D29" s="17" t="s">
        <v>75</v>
      </c>
      <c r="E29" s="16">
        <f>SUM(E30:E32)</f>
        <v>6234906.3099999996</v>
      </c>
      <c r="F29" s="16">
        <f>SUM(F30:F32)</f>
        <v>6435427.1100000003</v>
      </c>
    </row>
    <row r="30" spans="1:6" ht="12" x14ac:dyDescent="0.2">
      <c r="A30" s="21" t="s">
        <v>74</v>
      </c>
      <c r="B30" s="20">
        <v>1531200</v>
      </c>
      <c r="C30" s="20">
        <v>0</v>
      </c>
      <c r="D30" s="21" t="s">
        <v>73</v>
      </c>
      <c r="E30" s="20">
        <v>0</v>
      </c>
      <c r="F30" s="20">
        <v>0</v>
      </c>
    </row>
    <row r="31" spans="1:6" ht="12" x14ac:dyDescent="0.2">
      <c r="A31" s="21" t="s">
        <v>72</v>
      </c>
      <c r="B31" s="20">
        <v>382982453.26999998</v>
      </c>
      <c r="C31" s="20">
        <v>298831227.44999999</v>
      </c>
      <c r="D31" s="21" t="s">
        <v>71</v>
      </c>
      <c r="E31" s="20">
        <v>0</v>
      </c>
      <c r="F31" s="20">
        <v>0</v>
      </c>
    </row>
    <row r="32" spans="1:6" ht="12" x14ac:dyDescent="0.2">
      <c r="A32" s="21" t="s">
        <v>70</v>
      </c>
      <c r="B32" s="20">
        <v>0</v>
      </c>
      <c r="C32" s="20">
        <v>0</v>
      </c>
      <c r="D32" s="21" t="s">
        <v>69</v>
      </c>
      <c r="E32" s="20">
        <v>6234906.3099999996</v>
      </c>
      <c r="F32" s="20">
        <v>6435427.1100000003</v>
      </c>
    </row>
    <row r="33" spans="1:6" ht="12" x14ac:dyDescent="0.2">
      <c r="A33" s="21"/>
      <c r="B33" s="20"/>
      <c r="C33" s="20"/>
      <c r="D33" s="21"/>
      <c r="E33" s="20"/>
      <c r="F33" s="20"/>
    </row>
    <row r="34" spans="1:6" ht="24" x14ac:dyDescent="0.2">
      <c r="A34" s="17" t="s">
        <v>68</v>
      </c>
      <c r="B34" s="16">
        <f>SUM(B35:B39)</f>
        <v>0</v>
      </c>
      <c r="C34" s="16">
        <f>SUM(C35:C39)</f>
        <v>0</v>
      </c>
      <c r="D34" s="17" t="s">
        <v>67</v>
      </c>
      <c r="E34" s="16">
        <f>SUM(E35:E40)</f>
        <v>113174761.94</v>
      </c>
      <c r="F34" s="16">
        <f>SUM(F35:F40)</f>
        <v>87504655.390000001</v>
      </c>
    </row>
    <row r="35" spans="1:6" ht="12" x14ac:dyDescent="0.2">
      <c r="A35" s="21" t="s">
        <v>66</v>
      </c>
      <c r="B35" s="20">
        <v>0</v>
      </c>
      <c r="C35" s="20">
        <v>0</v>
      </c>
      <c r="D35" s="21" t="s">
        <v>65</v>
      </c>
      <c r="E35" s="20">
        <v>77715321.969999999</v>
      </c>
      <c r="F35" s="20">
        <v>65567743.340000004</v>
      </c>
    </row>
    <row r="36" spans="1:6" ht="12" x14ac:dyDescent="0.2">
      <c r="A36" s="21" t="s">
        <v>64</v>
      </c>
      <c r="B36" s="20">
        <v>0</v>
      </c>
      <c r="C36" s="20">
        <v>0</v>
      </c>
      <c r="D36" s="21" t="s">
        <v>63</v>
      </c>
      <c r="E36" s="20">
        <v>35459439.969999999</v>
      </c>
      <c r="F36" s="20">
        <v>21936912.050000001</v>
      </c>
    </row>
    <row r="37" spans="1:6" ht="12" x14ac:dyDescent="0.2">
      <c r="A37" s="21" t="s">
        <v>62</v>
      </c>
      <c r="B37" s="20">
        <v>0</v>
      </c>
      <c r="C37" s="20">
        <v>0</v>
      </c>
      <c r="D37" s="21" t="s">
        <v>61</v>
      </c>
      <c r="E37" s="20">
        <v>0</v>
      </c>
      <c r="F37" s="20">
        <v>0</v>
      </c>
    </row>
    <row r="38" spans="1:6" ht="12" x14ac:dyDescent="0.2">
      <c r="A38" s="21" t="s">
        <v>60</v>
      </c>
      <c r="B38" s="20">
        <v>0</v>
      </c>
      <c r="C38" s="20">
        <v>0</v>
      </c>
      <c r="D38" s="21" t="s">
        <v>59</v>
      </c>
      <c r="E38" s="20">
        <v>0</v>
      </c>
      <c r="F38" s="20">
        <v>0</v>
      </c>
    </row>
    <row r="39" spans="1:6" ht="12" x14ac:dyDescent="0.2">
      <c r="A39" s="21" t="s">
        <v>58</v>
      </c>
      <c r="B39" s="20">
        <v>0</v>
      </c>
      <c r="C39" s="20">
        <v>0</v>
      </c>
      <c r="D39" s="21" t="s">
        <v>57</v>
      </c>
      <c r="E39" s="20">
        <v>0</v>
      </c>
      <c r="F39" s="20">
        <v>0</v>
      </c>
    </row>
    <row r="40" spans="1:6" ht="12" x14ac:dyDescent="0.2">
      <c r="A40" s="21"/>
      <c r="B40" s="20"/>
      <c r="C40" s="20"/>
      <c r="D40" s="21" t="s">
        <v>56</v>
      </c>
      <c r="E40" s="20">
        <v>0</v>
      </c>
      <c r="F40" s="20">
        <v>0</v>
      </c>
    </row>
    <row r="41" spans="1:6" ht="12" x14ac:dyDescent="0.2">
      <c r="A41" s="17" t="s">
        <v>55</v>
      </c>
      <c r="B41" s="16">
        <v>0</v>
      </c>
      <c r="C41" s="16">
        <v>0</v>
      </c>
      <c r="D41" s="21"/>
      <c r="E41" s="20"/>
      <c r="F41" s="20"/>
    </row>
    <row r="42" spans="1:6" ht="12" x14ac:dyDescent="0.2">
      <c r="A42" s="17"/>
      <c r="B42" s="16"/>
      <c r="C42" s="16"/>
      <c r="D42" s="17" t="s">
        <v>54</v>
      </c>
      <c r="E42" s="16">
        <f>SUM(E43:E45)</f>
        <v>0</v>
      </c>
      <c r="F42" s="16">
        <f>SUM(F43:F45)</f>
        <v>0</v>
      </c>
    </row>
    <row r="43" spans="1:6" ht="12" x14ac:dyDescent="0.2">
      <c r="A43" s="17" t="s">
        <v>53</v>
      </c>
      <c r="B43" s="16">
        <f>SUM(B44:B45)</f>
        <v>0</v>
      </c>
      <c r="C43" s="16">
        <f>SUM(C44:C45)</f>
        <v>0</v>
      </c>
      <c r="D43" s="21" t="s">
        <v>52</v>
      </c>
      <c r="E43" s="20">
        <v>0</v>
      </c>
      <c r="F43" s="20">
        <v>0</v>
      </c>
    </row>
    <row r="44" spans="1:6" ht="15.75" customHeight="1" x14ac:dyDescent="0.2">
      <c r="A44" s="21" t="s">
        <v>51</v>
      </c>
      <c r="B44" s="20">
        <v>0</v>
      </c>
      <c r="C44" s="20">
        <v>0</v>
      </c>
      <c r="D44" s="21" t="s">
        <v>50</v>
      </c>
      <c r="E44" s="20">
        <v>0</v>
      </c>
      <c r="F44" s="20">
        <v>0</v>
      </c>
    </row>
    <row r="45" spans="1:6" ht="12" x14ac:dyDescent="0.2">
      <c r="A45" s="21" t="s">
        <v>49</v>
      </c>
      <c r="B45" s="20">
        <v>0</v>
      </c>
      <c r="C45" s="20">
        <v>0</v>
      </c>
      <c r="D45" s="21" t="s">
        <v>48</v>
      </c>
      <c r="E45" s="20">
        <v>0</v>
      </c>
      <c r="F45" s="20">
        <v>0</v>
      </c>
    </row>
    <row r="46" spans="1:6" ht="12" x14ac:dyDescent="0.2">
      <c r="A46" s="21"/>
      <c r="B46" s="20"/>
      <c r="C46" s="20"/>
      <c r="D46" s="21"/>
      <c r="E46" s="20"/>
      <c r="F46" s="20"/>
    </row>
    <row r="47" spans="1:6" ht="12" x14ac:dyDescent="0.2">
      <c r="A47" s="17" t="s">
        <v>47</v>
      </c>
      <c r="B47" s="16">
        <f>SUM(B48:B51)</f>
        <v>431245</v>
      </c>
      <c r="C47" s="16">
        <f>SUM(C48:C51)</f>
        <v>549073</v>
      </c>
      <c r="D47" s="17" t="s">
        <v>46</v>
      </c>
      <c r="E47" s="16">
        <f>SUM(E48:E50)</f>
        <v>0</v>
      </c>
      <c r="F47" s="16">
        <f>SUM(F48:F50)</f>
        <v>0</v>
      </c>
    </row>
    <row r="48" spans="1:6" ht="12" x14ac:dyDescent="0.2">
      <c r="A48" s="21" t="s">
        <v>45</v>
      </c>
      <c r="B48" s="20">
        <v>431245</v>
      </c>
      <c r="C48" s="20">
        <v>549073</v>
      </c>
      <c r="D48" s="21" t="s">
        <v>44</v>
      </c>
      <c r="E48" s="20">
        <v>0</v>
      </c>
      <c r="F48" s="20">
        <v>0</v>
      </c>
    </row>
    <row r="49" spans="1:6" ht="12" x14ac:dyDescent="0.2">
      <c r="A49" s="21" t="s">
        <v>43</v>
      </c>
      <c r="B49" s="20">
        <v>0</v>
      </c>
      <c r="C49" s="20">
        <v>0</v>
      </c>
      <c r="D49" s="21" t="s">
        <v>42</v>
      </c>
      <c r="E49" s="20">
        <v>0</v>
      </c>
      <c r="F49" s="20">
        <v>0</v>
      </c>
    </row>
    <row r="50" spans="1:6" ht="13.5" customHeight="1" x14ac:dyDescent="0.2">
      <c r="A50" s="21" t="s">
        <v>41</v>
      </c>
      <c r="B50" s="20">
        <v>0</v>
      </c>
      <c r="C50" s="20">
        <v>0</v>
      </c>
      <c r="D50" s="21" t="s">
        <v>40</v>
      </c>
      <c r="E50" s="20">
        <v>0</v>
      </c>
      <c r="F50" s="20">
        <v>0</v>
      </c>
    </row>
    <row r="51" spans="1:6" ht="12" x14ac:dyDescent="0.2">
      <c r="A51" s="21" t="s">
        <v>39</v>
      </c>
      <c r="B51" s="20">
        <v>0</v>
      </c>
      <c r="C51" s="20">
        <v>0</v>
      </c>
      <c r="D51" s="21"/>
      <c r="E51" s="20"/>
      <c r="F51" s="20"/>
    </row>
    <row r="52" spans="1:6" ht="12" x14ac:dyDescent="0.2">
      <c r="A52" s="21"/>
      <c r="B52" s="24"/>
      <c r="C52" s="24"/>
      <c r="D52" s="21"/>
      <c r="E52" s="20"/>
      <c r="F52" s="20"/>
    </row>
    <row r="53" spans="1:6" ht="12" x14ac:dyDescent="0.2">
      <c r="A53" s="17" t="s">
        <v>38</v>
      </c>
      <c r="B53" s="16">
        <f>+B9+B18+B27+B34+B41+B43+B47</f>
        <v>2416838464.1400003</v>
      </c>
      <c r="C53" s="16">
        <f>+C9+C18+C27+C34+C41+C43+C47</f>
        <v>1062210574.3599999</v>
      </c>
      <c r="D53" s="17" t="s">
        <v>37</v>
      </c>
      <c r="E53" s="16">
        <f>+E9+E20+E25+E28+E29+E34+E42+E47</f>
        <v>604540952.08999991</v>
      </c>
      <c r="F53" s="16">
        <f>+F9+F20+F25+F28+F29+F34+F42+F47</f>
        <v>674388078.13</v>
      </c>
    </row>
    <row r="54" spans="1:6" ht="12" x14ac:dyDescent="0.2">
      <c r="A54" s="17"/>
      <c r="B54" s="16"/>
      <c r="C54" s="16"/>
      <c r="D54" s="17"/>
      <c r="E54" s="16"/>
      <c r="F54" s="16"/>
    </row>
    <row r="55" spans="1:6" ht="12" x14ac:dyDescent="0.2">
      <c r="A55" s="17"/>
      <c r="B55" s="16"/>
      <c r="C55" s="16"/>
      <c r="D55" s="17"/>
      <c r="E55" s="16"/>
      <c r="F55" s="16"/>
    </row>
    <row r="56" spans="1:6" ht="12" x14ac:dyDescent="0.2">
      <c r="A56" s="17"/>
      <c r="B56" s="16"/>
      <c r="C56" s="16"/>
      <c r="D56" s="17"/>
      <c r="E56" s="16"/>
      <c r="F56" s="16"/>
    </row>
    <row r="57" spans="1:6" ht="12" x14ac:dyDescent="0.2">
      <c r="A57" s="17"/>
      <c r="B57" s="16"/>
      <c r="C57" s="16"/>
      <c r="D57" s="17"/>
      <c r="E57" s="16"/>
      <c r="F57" s="16"/>
    </row>
    <row r="58" spans="1:6" ht="54.75" customHeight="1" x14ac:dyDescent="0.2">
      <c r="A58" s="31"/>
      <c r="B58" s="30"/>
      <c r="C58" s="30"/>
      <c r="D58" s="31"/>
      <c r="E58" s="30"/>
      <c r="F58" s="30"/>
    </row>
    <row r="59" spans="1:6" ht="12" x14ac:dyDescent="0.2">
      <c r="A59" s="17" t="s">
        <v>36</v>
      </c>
      <c r="B59" s="29"/>
      <c r="C59" s="29"/>
      <c r="D59" s="17" t="s">
        <v>35</v>
      </c>
      <c r="E59" s="20"/>
      <c r="F59" s="20"/>
    </row>
    <row r="60" spans="1:6" ht="12" x14ac:dyDescent="0.2">
      <c r="A60" s="21" t="s">
        <v>34</v>
      </c>
      <c r="B60" s="28">
        <v>314030</v>
      </c>
      <c r="C60" s="28">
        <v>314030</v>
      </c>
      <c r="D60" s="21" t="s">
        <v>33</v>
      </c>
      <c r="E60" s="20">
        <v>0</v>
      </c>
      <c r="F60" s="20">
        <v>0</v>
      </c>
    </row>
    <row r="61" spans="1:6" ht="12" x14ac:dyDescent="0.2">
      <c r="A61" s="21" t="s">
        <v>32</v>
      </c>
      <c r="B61" s="28">
        <v>259058632.96000001</v>
      </c>
      <c r="C61" s="28">
        <v>99397172.280000001</v>
      </c>
      <c r="D61" s="21" t="s">
        <v>31</v>
      </c>
      <c r="E61" s="20">
        <v>0</v>
      </c>
      <c r="F61" s="20">
        <v>0</v>
      </c>
    </row>
    <row r="62" spans="1:6" ht="12" x14ac:dyDescent="0.2">
      <c r="A62" s="21" t="s">
        <v>30</v>
      </c>
      <c r="B62" s="28">
        <v>7408876071.8299999</v>
      </c>
      <c r="C62" s="28">
        <v>6790816796.3500004</v>
      </c>
      <c r="D62" s="21" t="s">
        <v>29</v>
      </c>
      <c r="E62" s="20">
        <v>1696224142.51</v>
      </c>
      <c r="F62" s="20">
        <v>1011824015.6799999</v>
      </c>
    </row>
    <row r="63" spans="1:6" ht="12" x14ac:dyDescent="0.2">
      <c r="A63" s="21" t="s">
        <v>28</v>
      </c>
      <c r="B63" s="28">
        <v>1599725522.1099999</v>
      </c>
      <c r="C63" s="28">
        <v>1597290280.21</v>
      </c>
      <c r="D63" s="21" t="s">
        <v>27</v>
      </c>
      <c r="E63" s="20">
        <v>13200000</v>
      </c>
      <c r="F63" s="20">
        <v>13200000</v>
      </c>
    </row>
    <row r="64" spans="1:6" ht="13.5" customHeight="1" x14ac:dyDescent="0.2">
      <c r="A64" s="21" t="s">
        <v>26</v>
      </c>
      <c r="B64" s="28">
        <v>38825094.039999999</v>
      </c>
      <c r="C64" s="28">
        <v>42621823.670000002</v>
      </c>
      <c r="D64" s="21" t="s">
        <v>25</v>
      </c>
      <c r="E64" s="20">
        <v>0</v>
      </c>
      <c r="F64" s="20">
        <v>0</v>
      </c>
    </row>
    <row r="65" spans="1:6" ht="12" x14ac:dyDescent="0.2">
      <c r="A65" s="21" t="s">
        <v>24</v>
      </c>
      <c r="B65" s="20">
        <v>-1186419981.8</v>
      </c>
      <c r="C65" s="20">
        <v>-1108655384.97</v>
      </c>
      <c r="D65" s="21" t="s">
        <v>23</v>
      </c>
      <c r="E65" s="20">
        <v>0</v>
      </c>
      <c r="F65" s="20">
        <v>0</v>
      </c>
    </row>
    <row r="66" spans="1:6" ht="12" x14ac:dyDescent="0.2">
      <c r="A66" s="21" t="s">
        <v>22</v>
      </c>
      <c r="B66" s="20">
        <v>0</v>
      </c>
      <c r="C66" s="20">
        <v>0</v>
      </c>
      <c r="D66" s="17"/>
      <c r="E66" s="20"/>
      <c r="F66" s="20"/>
    </row>
    <row r="67" spans="1:6" ht="12" x14ac:dyDescent="0.2">
      <c r="A67" s="21" t="s">
        <v>21</v>
      </c>
      <c r="B67" s="20">
        <v>0</v>
      </c>
      <c r="C67" s="20">
        <v>0</v>
      </c>
      <c r="D67" s="17" t="s">
        <v>20</v>
      </c>
      <c r="E67" s="16">
        <f>SUM(E60:E65)</f>
        <v>1709424142.51</v>
      </c>
      <c r="F67" s="16">
        <f>SUM(F60:F65)</f>
        <v>1025024015.6799999</v>
      </c>
    </row>
    <row r="68" spans="1:6" ht="12" x14ac:dyDescent="0.2">
      <c r="A68" s="21" t="s">
        <v>19</v>
      </c>
      <c r="B68" s="20">
        <v>0</v>
      </c>
      <c r="C68" s="20">
        <v>0</v>
      </c>
      <c r="D68" s="27"/>
      <c r="E68" s="20"/>
      <c r="F68" s="20"/>
    </row>
    <row r="69" spans="1:6" ht="12" x14ac:dyDescent="0.2">
      <c r="A69" s="21"/>
      <c r="B69" s="24"/>
      <c r="C69" s="24"/>
      <c r="D69" s="17" t="s">
        <v>18</v>
      </c>
      <c r="E69" s="16">
        <f>+E53+E67</f>
        <v>2313965094.5999999</v>
      </c>
      <c r="F69" s="16">
        <f>+F53+F67</f>
        <v>1699412093.8099999</v>
      </c>
    </row>
    <row r="70" spans="1:6" ht="12" x14ac:dyDescent="0.2">
      <c r="A70" s="17" t="s">
        <v>17</v>
      </c>
      <c r="B70" s="16">
        <f>SUM(B60:B68)</f>
        <v>8120379369.1400003</v>
      </c>
      <c r="C70" s="16">
        <f>SUM(C60:C68)</f>
        <v>7421784717.54</v>
      </c>
      <c r="D70" s="21"/>
      <c r="E70" s="20"/>
      <c r="F70" s="20"/>
    </row>
    <row r="71" spans="1:6" ht="12" x14ac:dyDescent="0.2">
      <c r="A71" s="21"/>
      <c r="B71" s="24"/>
      <c r="C71" s="24"/>
      <c r="D71" s="17" t="s">
        <v>16</v>
      </c>
      <c r="E71" s="20"/>
      <c r="F71" s="20"/>
    </row>
    <row r="72" spans="1:6" ht="12" x14ac:dyDescent="0.2">
      <c r="A72" s="17" t="s">
        <v>15</v>
      </c>
      <c r="B72" s="16">
        <f>+B53+B70</f>
        <v>10537217833.280001</v>
      </c>
      <c r="C72" s="16">
        <f>+C53+C70</f>
        <v>8483995291.8999996</v>
      </c>
      <c r="D72" s="17"/>
      <c r="E72" s="20"/>
      <c r="F72" s="20"/>
    </row>
    <row r="73" spans="1:6" ht="12" x14ac:dyDescent="0.2">
      <c r="A73" s="21"/>
      <c r="B73" s="24"/>
      <c r="C73" s="23"/>
      <c r="D73" s="17" t="s">
        <v>14</v>
      </c>
      <c r="E73" s="16">
        <f>SUM(E74:E76)</f>
        <v>3384969315.7000003</v>
      </c>
      <c r="F73" s="16">
        <f>SUM(F74:F76)</f>
        <v>3387797813.4400001</v>
      </c>
    </row>
    <row r="74" spans="1:6" ht="12" x14ac:dyDescent="0.2">
      <c r="A74" s="21"/>
      <c r="B74" s="24"/>
      <c r="C74" s="21"/>
      <c r="D74" s="21" t="s">
        <v>13</v>
      </c>
      <c r="E74" s="20">
        <v>3309738393.5500002</v>
      </c>
      <c r="F74" s="20">
        <v>3312538232.7600002</v>
      </c>
    </row>
    <row r="75" spans="1:6" ht="12" x14ac:dyDescent="0.2">
      <c r="A75" s="21"/>
      <c r="B75" s="24"/>
      <c r="C75" s="21"/>
      <c r="D75" s="21" t="s">
        <v>12</v>
      </c>
      <c r="E75" s="20">
        <v>75230922.150000006</v>
      </c>
      <c r="F75" s="20">
        <v>75259580.680000007</v>
      </c>
    </row>
    <row r="76" spans="1:6" ht="12" x14ac:dyDescent="0.2">
      <c r="A76" s="21"/>
      <c r="B76" s="24"/>
      <c r="C76" s="21"/>
      <c r="D76" s="21" t="s">
        <v>11</v>
      </c>
      <c r="E76" s="20">
        <v>0</v>
      </c>
      <c r="F76" s="20">
        <v>0</v>
      </c>
    </row>
    <row r="77" spans="1:6" ht="12" x14ac:dyDescent="0.2">
      <c r="A77" s="21"/>
      <c r="B77" s="24"/>
      <c r="C77" s="25"/>
      <c r="D77" s="21"/>
      <c r="E77" s="20"/>
      <c r="F77" s="20"/>
    </row>
    <row r="78" spans="1:6" ht="12" x14ac:dyDescent="0.2">
      <c r="A78" s="21"/>
      <c r="B78" s="24"/>
      <c r="C78" s="25"/>
      <c r="D78" s="17" t="s">
        <v>10</v>
      </c>
      <c r="E78" s="16">
        <f>SUM(E79:E83)</f>
        <v>4838283422.9799995</v>
      </c>
      <c r="F78" s="16">
        <f>SUM(F79:F83)</f>
        <v>3396785384.6499996</v>
      </c>
    </row>
    <row r="79" spans="1:6" ht="12" x14ac:dyDescent="0.2">
      <c r="A79" s="21"/>
      <c r="B79" s="24"/>
      <c r="C79" s="25"/>
      <c r="D79" s="21" t="s">
        <v>9</v>
      </c>
      <c r="E79" s="20">
        <f>+[1]EA!D70</f>
        <v>1605804736.4899998</v>
      </c>
      <c r="F79" s="20">
        <f>+[1]EA!E70</f>
        <v>625798025.90999985</v>
      </c>
    </row>
    <row r="80" spans="1:6" ht="12" x14ac:dyDescent="0.2">
      <c r="A80" s="21"/>
      <c r="B80" s="24"/>
      <c r="C80" s="25"/>
      <c r="D80" s="21" t="s">
        <v>8</v>
      </c>
      <c r="E80" s="20">
        <v>3228181485.4899998</v>
      </c>
      <c r="F80" s="20">
        <v>2766690157.7399998</v>
      </c>
    </row>
    <row r="81" spans="1:10" ht="12" x14ac:dyDescent="0.2">
      <c r="A81" s="21"/>
      <c r="B81" s="24"/>
      <c r="C81" s="25"/>
      <c r="D81" s="21" t="s">
        <v>7</v>
      </c>
      <c r="E81" s="20">
        <v>4297201</v>
      </c>
      <c r="F81" s="20">
        <v>4297201</v>
      </c>
      <c r="H81" s="4"/>
    </row>
    <row r="82" spans="1:10" ht="12" x14ac:dyDescent="0.2">
      <c r="A82" s="21"/>
      <c r="B82" s="24"/>
      <c r="C82" s="25"/>
      <c r="D82" s="21" t="s">
        <v>6</v>
      </c>
      <c r="E82" s="20">
        <v>0</v>
      </c>
      <c r="F82" s="20">
        <v>0</v>
      </c>
      <c r="H82" s="26"/>
    </row>
    <row r="83" spans="1:10" ht="12" x14ac:dyDescent="0.2">
      <c r="A83" s="21"/>
      <c r="B83" s="24"/>
      <c r="C83" s="25"/>
      <c r="D83" s="21" t="s">
        <v>5</v>
      </c>
      <c r="E83" s="20">
        <v>0</v>
      </c>
      <c r="F83" s="20">
        <v>0</v>
      </c>
    </row>
    <row r="84" spans="1:10" ht="12" x14ac:dyDescent="0.2">
      <c r="A84" s="21"/>
      <c r="B84" s="24"/>
      <c r="C84" s="21"/>
      <c r="D84" s="21"/>
      <c r="E84" s="20"/>
      <c r="F84" s="20"/>
    </row>
    <row r="85" spans="1:10" ht="24" x14ac:dyDescent="0.2">
      <c r="A85" s="21"/>
      <c r="B85" s="24"/>
      <c r="C85" s="21"/>
      <c r="D85" s="17" t="s">
        <v>4</v>
      </c>
      <c r="E85" s="16">
        <f>SUM(E86:E87)</f>
        <v>0</v>
      </c>
      <c r="F85" s="16">
        <f>SUM(F86:F87)</f>
        <v>0</v>
      </c>
    </row>
    <row r="86" spans="1:10" ht="12" x14ac:dyDescent="0.2">
      <c r="A86" s="21"/>
      <c r="B86" s="24"/>
      <c r="C86" s="21"/>
      <c r="D86" s="21" t="s">
        <v>3</v>
      </c>
      <c r="E86" s="20">
        <v>0</v>
      </c>
      <c r="F86" s="20">
        <v>0</v>
      </c>
    </row>
    <row r="87" spans="1:10" ht="12" x14ac:dyDescent="0.2">
      <c r="A87" s="21"/>
      <c r="B87" s="24"/>
      <c r="C87" s="21"/>
      <c r="D87" s="23" t="s">
        <v>2</v>
      </c>
      <c r="E87" s="20">
        <v>0</v>
      </c>
      <c r="F87" s="20">
        <v>0</v>
      </c>
    </row>
    <row r="88" spans="1:10" ht="15" x14ac:dyDescent="0.25">
      <c r="A88" s="22"/>
      <c r="B88" s="22"/>
      <c r="C88" s="22"/>
      <c r="D88" s="21"/>
      <c r="E88" s="20"/>
      <c r="F88" s="20"/>
    </row>
    <row r="89" spans="1:10" ht="12" x14ac:dyDescent="0.2">
      <c r="A89" s="18"/>
      <c r="B89" s="19"/>
      <c r="C89" s="18"/>
      <c r="D89" s="17" t="s">
        <v>1</v>
      </c>
      <c r="E89" s="16">
        <f>+E73+E78+E85</f>
        <v>8223252738.6800003</v>
      </c>
      <c r="F89" s="16">
        <f>+F73+F78+F85</f>
        <v>6784583198.0900002</v>
      </c>
    </row>
    <row r="90" spans="1:10" ht="6" customHeight="1" x14ac:dyDescent="0.25">
      <c r="A90" s="22"/>
      <c r="B90" s="22"/>
      <c r="C90" s="22"/>
      <c r="D90" s="21"/>
      <c r="E90" s="20"/>
      <c r="F90" s="20"/>
    </row>
    <row r="91" spans="1:10" ht="33" customHeight="1" x14ac:dyDescent="0.2">
      <c r="A91" s="18"/>
      <c r="B91" s="19"/>
      <c r="C91" s="18"/>
      <c r="D91" s="17" t="s">
        <v>0</v>
      </c>
      <c r="E91" s="16">
        <f>+E69+E89</f>
        <v>10537217833.280001</v>
      </c>
      <c r="F91" s="16">
        <f>+F69+F89</f>
        <v>8483995291.8999996</v>
      </c>
      <c r="H91" s="4"/>
      <c r="I91" s="4"/>
      <c r="J91" s="4"/>
    </row>
    <row r="92" spans="1:10" x14ac:dyDescent="0.2">
      <c r="A92" s="14"/>
      <c r="B92" s="15"/>
      <c r="C92" s="14"/>
      <c r="D92" s="13"/>
      <c r="E92" s="12"/>
      <c r="F92" s="12"/>
      <c r="G92" s="11"/>
    </row>
    <row r="93" spans="1:10" x14ac:dyDescent="0.2">
      <c r="A93" s="6"/>
      <c r="B93" s="7"/>
      <c r="C93" s="6"/>
      <c r="D93" s="6"/>
      <c r="E93" s="5"/>
      <c r="F93" s="5"/>
    </row>
    <row r="94" spans="1:10" x14ac:dyDescent="0.2">
      <c r="A94" s="6"/>
      <c r="B94" s="7"/>
      <c r="C94" s="6"/>
      <c r="D94" s="9"/>
      <c r="E94" s="8"/>
      <c r="F94" s="8"/>
    </row>
    <row r="95" spans="1:10" x14ac:dyDescent="0.2">
      <c r="A95" s="6"/>
      <c r="B95" s="7"/>
      <c r="C95" s="6"/>
      <c r="D95" s="9"/>
      <c r="E95" s="8"/>
      <c r="F95" s="8"/>
    </row>
    <row r="96" spans="1:10" ht="15" x14ac:dyDescent="0.25">
      <c r="A96" s="6"/>
      <c r="B96" s="7"/>
      <c r="C96" s="6"/>
      <c r="D96" s="10"/>
      <c r="E96" s="10"/>
      <c r="F96" s="10"/>
    </row>
    <row r="97" spans="1:6" x14ac:dyDescent="0.2">
      <c r="A97" s="6"/>
      <c r="B97" s="7"/>
      <c r="C97" s="6"/>
      <c r="D97" s="9"/>
      <c r="E97" s="8"/>
      <c r="F97" s="8"/>
    </row>
    <row r="98" spans="1:6" x14ac:dyDescent="0.2">
      <c r="A98" s="6"/>
      <c r="B98" s="7"/>
      <c r="C98" s="6"/>
      <c r="D98" s="9"/>
      <c r="E98" s="8"/>
      <c r="F98" s="8"/>
    </row>
    <row r="99" spans="1:6" x14ac:dyDescent="0.2">
      <c r="A99" s="6"/>
      <c r="B99" s="7"/>
      <c r="C99" s="6"/>
      <c r="D99" s="9"/>
      <c r="E99" s="8"/>
      <c r="F99" s="8"/>
    </row>
    <row r="100" spans="1:6" ht="15" x14ac:dyDescent="0.25">
      <c r="A100" s="6"/>
      <c r="B100" s="7"/>
      <c r="C100" s="6"/>
      <c r="D100" s="10"/>
      <c r="E100" s="10"/>
      <c r="F100" s="10"/>
    </row>
    <row r="101" spans="1:6" x14ac:dyDescent="0.2">
      <c r="A101" s="6"/>
      <c r="B101" s="7"/>
      <c r="C101" s="6"/>
      <c r="D101" s="9"/>
      <c r="E101" s="8"/>
      <c r="F101" s="8"/>
    </row>
    <row r="102" spans="1:6" ht="15" x14ac:dyDescent="0.25">
      <c r="A102" s="6"/>
      <c r="B102" s="7"/>
      <c r="C102" s="6"/>
      <c r="D102" s="10"/>
      <c r="E102" s="10"/>
      <c r="F102" s="10"/>
    </row>
    <row r="103" spans="1:6" x14ac:dyDescent="0.2">
      <c r="A103" s="6"/>
      <c r="B103" s="7"/>
      <c r="C103" s="6"/>
      <c r="D103" s="9"/>
      <c r="E103" s="8"/>
      <c r="F103" s="8"/>
    </row>
    <row r="104" spans="1:6" x14ac:dyDescent="0.2">
      <c r="A104" s="6"/>
      <c r="B104" s="7"/>
      <c r="C104" s="6"/>
      <c r="D104" s="6"/>
      <c r="E104" s="5"/>
      <c r="F104" s="5"/>
    </row>
    <row r="105" spans="1:6" x14ac:dyDescent="0.2">
      <c r="A105" s="6"/>
      <c r="B105" s="7"/>
      <c r="C105" s="6"/>
      <c r="D105" s="6"/>
      <c r="E105" s="5"/>
      <c r="F105" s="5"/>
    </row>
    <row r="106" spans="1:6" x14ac:dyDescent="0.2">
      <c r="A106" s="6"/>
      <c r="B106" s="7"/>
      <c r="C106" s="6"/>
      <c r="D106" s="6"/>
      <c r="E106" s="5"/>
      <c r="F106" s="5"/>
    </row>
  </sheetData>
  <mergeCells count="4">
    <mergeCell ref="A1:F1"/>
    <mergeCell ref="A2:F2"/>
    <mergeCell ref="A3:F3"/>
    <mergeCell ref="A4:F4"/>
  </mergeCells>
  <pageMargins left="0.70866141732283472" right="0.39370078740157483" top="0.74803149606299213" bottom="0.74803149606299213" header="0.31496062992125984" footer="0.31496062992125984"/>
  <pageSetup scale="63" fitToWidth="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'F1'!Área_de_impresión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2019-03-26T18:31:37Z</dcterms:created>
  <dcterms:modified xsi:type="dcterms:W3CDTF">2019-03-26T18:31:58Z</dcterms:modified>
</cp:coreProperties>
</file>