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997FEA7-7FA9-4FF2-B302-0E23CF357CB7}" xr6:coauthVersionLast="36" xr6:coauthVersionMax="36" xr10:uidLastSave="{00000000-0000-0000-0000-000000000000}"/>
  <bookViews>
    <workbookView xWindow="0" yWindow="0" windowWidth="28800" windowHeight="11205" xr2:uid="{21A97F61-968D-477B-9300-B3CB7D177F63}"/>
  </bookViews>
  <sheets>
    <sheet name="Formato 7 a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ALI2">#REF!</definedName>
    <definedName name="___ALI3">#REF!</definedName>
    <definedName name="___ALI4">#REF!</definedName>
    <definedName name="___ALI5">#REF!</definedName>
    <definedName name="___ALI6">#REF!</definedName>
    <definedName name="__ALI2">#REF!</definedName>
    <definedName name="__ALI3">#REF!</definedName>
    <definedName name="__ALI4">#REF!</definedName>
    <definedName name="__ALI5">#REF!</definedName>
    <definedName name="__ALI6">#REF!</definedName>
    <definedName name="_ALI2">#REF!</definedName>
    <definedName name="_ALI3">#REF!</definedName>
    <definedName name="_ALI4">#REF!</definedName>
    <definedName name="_ALI5">#REF!</definedName>
    <definedName name="_ALI6">#REF!</definedName>
    <definedName name="a">#REF!</definedName>
    <definedName name="Acreed">[1]CATALOGOS!$M$1:$M$87</definedName>
    <definedName name="ALI">#REF!</definedName>
    <definedName name="Alta">[2]CATALOGOS!$J$1:$J$6</definedName>
    <definedName name="_xlnm.Print_Area" localSheetId="0">'Formato 7 a)'!$A$1:$G$34</definedName>
    <definedName name="_xlnm.Database">#REF!</definedName>
    <definedName name="CONCEINGRESO">#REF!</definedName>
    <definedName name="concentrado">#REF!</definedName>
    <definedName name="D">[3]CATALOGOS!$M$1:$M$87</definedName>
    <definedName name="DEUDA_PUBLICA_DE_ENTIDADES_FEDERATIVAS_Y_MUNICIPIOS_POR_TIPO_DE_DEUDOR">#REF!</definedName>
    <definedName name="EdoAnaliticoEneNov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tePago">[1]CATALOGOS!$T$1:$T$3</definedName>
    <definedName name="garantia">[4]CATALOGOS!$C$1:$C$5</definedName>
    <definedName name="Garantias">[1]CATALOGOS!$W$1:$W$10</definedName>
    <definedName name="garuantias">[5]CATALOGOS!$W$1:$W$10</definedName>
    <definedName name="GobEdo">#REF!</definedName>
    <definedName name="H">[6]CATALOGOS!$I$1:$I$2</definedName>
    <definedName name="HSep_2010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ensual">#REF!</definedName>
    <definedName name="NOEGAB">#REF!</definedName>
    <definedName name="oax">#REF!</definedName>
    <definedName name="RESP">[7]CATALOGOS!$I$1:$I$2</definedName>
    <definedName name="RESP1">[1]CATALOGOS!$I$1:$I$2</definedName>
    <definedName name="SegmentaciónDeDatos_Entidad">#N/A</definedName>
    <definedName name="SOBRETAA">[1]CATALOGOS!$E$1:$E$3</definedName>
    <definedName name="sobretasa">[8]CATALOGOS!$E$1:$E$3</definedName>
    <definedName name="sobretasas">[1]CATALOGOS!$E$1:$E$3</definedName>
    <definedName name="tasas">[8]CATALOGOS!$G$1:$G$6</definedName>
    <definedName name="ttf">[9]CATALOGOS!$E$1:$E$3</definedName>
    <definedName name="VER">#REF!</definedName>
    <definedName name="W">[10]CATALOGOS!$E$1:$E$3</definedName>
    <definedName name="X">[10]CATALOGOS!$G$1:$G$6</definedName>
    <definedName name="yo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" i="1" l="1"/>
  <c r="G34" i="1"/>
  <c r="F34" i="1"/>
  <c r="E34" i="1"/>
  <c r="D34" i="1"/>
  <c r="C34" i="1"/>
  <c r="B34" i="1"/>
  <c r="G26" i="1"/>
  <c r="F26" i="1"/>
  <c r="E26" i="1"/>
  <c r="D26" i="1"/>
  <c r="C26" i="1"/>
  <c r="B26" i="1"/>
  <c r="B22" i="1"/>
  <c r="C22" i="1" s="1"/>
  <c r="B21" i="1"/>
  <c r="C21" i="1" s="1"/>
  <c r="C20" i="1"/>
  <c r="D20" i="1" s="1"/>
  <c r="B20" i="1"/>
  <c r="C17" i="1"/>
  <c r="D17" i="1" s="1"/>
  <c r="E17" i="1" s="1"/>
  <c r="F17" i="1" s="1"/>
  <c r="G17" i="1" s="1"/>
  <c r="C16" i="1"/>
  <c r="D16" i="1" s="1"/>
  <c r="E16" i="1" s="1"/>
  <c r="F16" i="1" s="1"/>
  <c r="G16" i="1" s="1"/>
  <c r="C15" i="1"/>
  <c r="D15" i="1" s="1"/>
  <c r="E15" i="1" s="1"/>
  <c r="F15" i="1" s="1"/>
  <c r="G15" i="1" s="1"/>
  <c r="B14" i="1"/>
  <c r="C14" i="1" s="1"/>
  <c r="B13" i="1"/>
  <c r="C13" i="1" s="1"/>
  <c r="D13" i="1" s="1"/>
  <c r="C12" i="1"/>
  <c r="D12" i="1" s="1"/>
  <c r="E12" i="1" s="1"/>
  <c r="F12" i="1" s="1"/>
  <c r="G12" i="1" s="1"/>
  <c r="B11" i="1"/>
  <c r="C11" i="1" s="1"/>
  <c r="B10" i="1"/>
  <c r="C10" i="1" s="1"/>
  <c r="D10" i="1" s="1"/>
  <c r="D9" i="1"/>
  <c r="G9" i="1" s="1"/>
  <c r="C9" i="1"/>
  <c r="F9" i="1" s="1"/>
  <c r="B9" i="1"/>
  <c r="E9" i="1" s="1"/>
  <c r="C8" i="1"/>
  <c r="D8" i="1" s="1"/>
  <c r="E8" i="1" s="1"/>
  <c r="F8" i="1" s="1"/>
  <c r="G8" i="1" s="1"/>
  <c r="C7" i="1"/>
  <c r="D7" i="1" s="1"/>
  <c r="E7" i="1" s="1"/>
  <c r="F7" i="1" s="1"/>
  <c r="G7" i="1" s="1"/>
  <c r="B6" i="1"/>
  <c r="C6" i="1" s="1"/>
  <c r="B19" i="1" l="1"/>
  <c r="E10" i="1"/>
  <c r="E20" i="1"/>
  <c r="D14" i="1"/>
  <c r="D6" i="1"/>
  <c r="C5" i="1"/>
  <c r="D11" i="1"/>
  <c r="D21" i="1"/>
  <c r="D19" i="1" s="1"/>
  <c r="D22" i="1"/>
  <c r="E13" i="1"/>
  <c r="B5" i="1"/>
  <c r="C19" i="1"/>
  <c r="B29" i="1" l="1"/>
  <c r="C29" i="1"/>
  <c r="E6" i="1"/>
  <c r="D5" i="1"/>
  <c r="E14" i="1"/>
  <c r="F13" i="1"/>
  <c r="E22" i="1"/>
  <c r="F20" i="1"/>
  <c r="E21" i="1"/>
  <c r="E11" i="1"/>
  <c r="F10" i="1"/>
  <c r="G20" i="1" l="1"/>
  <c r="F14" i="1"/>
  <c r="F22" i="1"/>
  <c r="G10" i="1"/>
  <c r="G13" i="1"/>
  <c r="F11" i="1"/>
  <c r="F21" i="1"/>
  <c r="D29" i="1"/>
  <c r="F6" i="1"/>
  <c r="E5" i="1"/>
  <c r="E19" i="1"/>
  <c r="G22" i="1" l="1"/>
  <c r="E29" i="1"/>
  <c r="F5" i="1"/>
  <c r="G6" i="1"/>
  <c r="G14" i="1"/>
  <c r="G21" i="1"/>
  <c r="F19" i="1"/>
  <c r="G11" i="1"/>
  <c r="F29" i="1" l="1"/>
  <c r="G5" i="1"/>
  <c r="G19" i="1"/>
  <c r="G29" i="1" l="1"/>
</calcChain>
</file>

<file path=xl/sharedStrings.xml><?xml version="1.0" encoding="utf-8"?>
<sst xmlns="http://schemas.openxmlformats.org/spreadsheetml/2006/main" count="46" uniqueCount="46">
  <si>
    <t>Formato 7 a) Proyecciones de Ingresos - LDF</t>
  </si>
  <si>
    <t>CAMPECHE
Proyecciones de Ingresos - LDF 
(PESOS)
(CIFRAS NOMINALES)</t>
  </si>
  <si>
    <t>Concepto (b)</t>
  </si>
  <si>
    <t>Iniciativa de Ley de Ingresos 2025 (c )</t>
  </si>
  <si>
    <t>2026 (d)</t>
  </si>
  <si>
    <t>2027 (d)</t>
  </si>
  <si>
    <t>2028 (d)</t>
  </si>
  <si>
    <t>2029 (d)</t>
  </si>
  <si>
    <t>2030 (d)</t>
  </si>
  <si>
    <t>1.   Ingresos de Libre Disposición (1=A+B+C+D+E+F+G+H+I+J+K+L)</t>
  </si>
  <si>
    <t>A.     Impuestos</t>
  </si>
  <si>
    <t>B.     Cuotas y Aportaciones de Seguridad Social</t>
  </si>
  <si>
    <t>C.     Contribuciones de Mejoras</t>
  </si>
  <si>
    <t>D.     Derechos</t>
  </si>
  <si>
    <t>E.     Productos</t>
  </si>
  <si>
    <t>F.     Aprovechamientos</t>
  </si>
  <si>
    <t>G.     Ingresos por Ventas de Bienes y Prestación de Servicios</t>
  </si>
  <si>
    <t>H.     Participaciones</t>
  </si>
  <si>
    <t>I.       Incentivos Derivados de la Colaboración Fiscal</t>
  </si>
  <si>
    <t>J.      Transferencias y Asignaciones</t>
  </si>
  <si>
    <t>K.     Convenios</t>
  </si>
  <si>
    <t>L.      Otros Ingresos de Libre Disposición</t>
  </si>
  <si>
    <t>2.   Transferencias Federales Etiquetadas (2=A+B+C+D+E)</t>
  </si>
  <si>
    <t>A.     Aportaciones</t>
  </si>
  <si>
    <t>B.     Convenios</t>
  </si>
  <si>
    <t>C.     Fondos Distintos de Aportaciones</t>
  </si>
  <si>
    <t>D.     Transferencias, Asignaciones, Subsidios y Subvenciones, y Pensiones y Jubilaciones</t>
  </si>
  <si>
    <t>E.     Otras Transferencias Federales Etiquetadas</t>
  </si>
  <si>
    <t>3.   Ingresos Derivados de Financiamientos (3=A)</t>
  </si>
  <si>
    <t>A.     Ingresos Derivados de Financiamientos</t>
  </si>
  <si>
    <t>4.  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</si>
  <si>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</si>
  <si>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</si>
  <si>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</si>
  <si>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</si>
  <si>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ELABORÓ</t>
  </si>
  <si>
    <t>REVISÓ</t>
  </si>
  <si>
    <t>AUTORIZÓ</t>
  </si>
  <si>
    <t>____________________________________</t>
  </si>
  <si>
    <t>_______________________________________</t>
  </si>
  <si>
    <t>______________________________________</t>
  </si>
  <si>
    <t>LIC. VICENTE A. CU ESCAMILLA</t>
  </si>
  <si>
    <t>M.A. TERESA DEL JESUS LEÓN BUENFIL</t>
  </si>
  <si>
    <t>C.P. GUADALUPE ESTHER CÁRDENAS GUERRERO</t>
  </si>
  <si>
    <t>ADMINISTRADORA DEL SERVICIO DE ADMINISTRACIÓN FISCAL DEL ESTADO DE CAMPECHE</t>
  </si>
  <si>
    <t>SECRETARIA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</si>
</sst>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Times New Roman"/>
      <family val="1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3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2" applyFont="1" applyAlignment="1">
      <alignment vertical="center"/>
    </xf>
    <xf numFmtId="0" fontId="5" fillId="2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3" fillId="3" borderId="0" xfId="2" applyFont="1" applyFill="1" applyAlignment="1">
      <alignment vertical="center"/>
    </xf>
    <xf numFmtId="0" fontId="7" fillId="3" borderId="5" xfId="2" applyFont="1" applyFill="1" applyBorder="1" applyAlignment="1">
      <alignment vertical="center" wrapText="1"/>
    </xf>
    <xf numFmtId="164" fontId="7" fillId="3" borderId="6" xfId="1" applyNumberFormat="1" applyFont="1" applyFill="1" applyBorder="1" applyAlignment="1">
      <alignment horizontal="center" vertical="center"/>
    </xf>
    <xf numFmtId="164" fontId="7" fillId="3" borderId="5" xfId="1" applyNumberFormat="1" applyFont="1" applyFill="1" applyBorder="1" applyAlignment="1">
      <alignment horizontal="center" vertical="center"/>
    </xf>
    <xf numFmtId="0" fontId="9" fillId="3" borderId="5" xfId="2" applyFont="1" applyFill="1" applyBorder="1" applyAlignment="1">
      <alignment vertical="center" wrapText="1"/>
    </xf>
    <xf numFmtId="164" fontId="9" fillId="3" borderId="6" xfId="1" applyNumberFormat="1" applyFont="1" applyFill="1" applyBorder="1" applyAlignment="1">
      <alignment horizontal="center" vertical="center"/>
    </xf>
    <xf numFmtId="164" fontId="9" fillId="3" borderId="5" xfId="1" applyNumberFormat="1" applyFont="1" applyFill="1" applyBorder="1" applyAlignment="1">
      <alignment horizontal="center" vertical="center"/>
    </xf>
    <xf numFmtId="0" fontId="2" fillId="3" borderId="5" xfId="2" applyFont="1" applyFill="1" applyBorder="1" applyAlignment="1">
      <alignment vertical="center" wrapText="1"/>
    </xf>
    <xf numFmtId="164" fontId="10" fillId="3" borderId="5" xfId="1" applyNumberFormat="1" applyFont="1" applyFill="1" applyBorder="1" applyAlignment="1">
      <alignment horizontal="center" vertical="center"/>
    </xf>
    <xf numFmtId="0" fontId="7" fillId="3" borderId="7" xfId="2" applyFont="1" applyFill="1" applyBorder="1" applyAlignment="1">
      <alignment vertical="center" wrapText="1"/>
    </xf>
    <xf numFmtId="164" fontId="7" fillId="3" borderId="8" xfId="1" applyNumberFormat="1" applyFont="1" applyFill="1" applyBorder="1" applyAlignment="1">
      <alignment horizontal="center" vertical="center"/>
    </xf>
    <xf numFmtId="164" fontId="7" fillId="3" borderId="7" xfId="1" applyNumberFormat="1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horizontal="center" vertical="top" wrapText="1"/>
    </xf>
    <xf numFmtId="0" fontId="11" fillId="0" borderId="0" xfId="2" applyFont="1" applyAlignment="1">
      <alignment vertical="top"/>
    </xf>
    <xf numFmtId="0" fontId="11" fillId="0" borderId="0" xfId="2" applyFont="1" applyAlignment="1">
      <alignment horizontal="center" vertical="top"/>
    </xf>
    <xf numFmtId="0" fontId="3" fillId="0" borderId="0" xfId="2" applyFont="1" applyAlignment="1">
      <alignment vertical="top"/>
    </xf>
    <xf numFmtId="0" fontId="3" fillId="0" borderId="0" xfId="2" applyFont="1" applyAlignment="1">
      <alignment vertical="center" wrapText="1"/>
    </xf>
    <xf numFmtId="166" fontId="3" fillId="0" borderId="0" xfId="5" applyNumberFormat="1" applyFont="1" applyAlignment="1">
      <alignment vertical="center" wrapText="1"/>
    </xf>
    <xf numFmtId="43" fontId="3" fillId="0" borderId="0" xfId="1" applyFont="1" applyAlignment="1">
      <alignment vertical="center"/>
    </xf>
    <xf numFmtId="43" fontId="3" fillId="0" borderId="0" xfId="5" applyFont="1" applyAlignment="1">
      <alignment vertical="center"/>
    </xf>
    <xf numFmtId="164" fontId="3" fillId="0" borderId="0" xfId="2" applyNumberFormat="1" applyFont="1" applyAlignment="1">
      <alignment vertical="center"/>
    </xf>
    <xf numFmtId="0" fontId="2" fillId="0" borderId="0" xfId="2" applyFont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top" wrapText="1"/>
    </xf>
  </cellXfs>
  <cellStyles count="6">
    <cellStyle name="Millares" xfId="1" builtinId="3"/>
    <cellStyle name="Millares 7" xfId="5" xr:uid="{3B58C77F-0089-4424-AF22-2C634E3CE8D6}"/>
    <cellStyle name="Normal" xfId="0" builtinId="0"/>
    <cellStyle name="Normal 3 3" xfId="3" xr:uid="{9B6283DC-BF80-48FF-9C97-FB848E2B2D06}"/>
    <cellStyle name="Normal 8" xfId="2" xr:uid="{1B9D8DBF-3B97-471C-98BA-06C12809B016}"/>
    <cellStyle name="Porcentaje 2" xfId="4" xr:uid="{53273BC1-6507-46D9-93C1-A4F575EE63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160414</xdr:colOff>
      <xdr:row>1</xdr:row>
      <xdr:rowOff>28575</xdr:rowOff>
    </xdr:from>
    <xdr:to>
      <xdr:col>0</xdr:col>
      <xdr:colOff>822353</xdr:colOff>
      <xdr:row>1</xdr:row>
      <xdr:rowOff>1064985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42B396-9120-4E70-985C-F006434B3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414" y="266700"/>
          <a:ext cx="661939" cy="1036410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257736</xdr:colOff>
      <xdr:row>1</xdr:row>
      <xdr:rowOff>44826</xdr:rowOff>
    </xdr:from>
    <xdr:to>
      <xdr:col>6</xdr:col>
      <xdr:colOff>1232662</xdr:colOff>
      <xdr:row>1</xdr:row>
      <xdr:rowOff>1019752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E8AF855-EBFD-430F-875A-C65CD2313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8236" y="282951"/>
          <a:ext cx="974926" cy="9749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GIO~1\AppData\Local\Temp\Rar$DIa0.451\CONCENTRADO%20AUDITOR&#205;A%2019022013\Nueva%20carpeta\Reportes%20Junio%202012\ZAC-02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GELE~1\AppData\Local\Temp\Rar$DI89.768\Users\carlos_leong\Desktop\Cuadros%20Deuda\Dic-10\16%20MICH%2003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ela\Dropbox\Unidad%20de%20Pol&#237;tica%20de%20Ingresos%20y%20Coordinaci&#243;n%20Fiscal\Ley%20de%20Ingresos%202025\Ley%20de%20Ingresos%202025%20Hoja%20de%20Trabajo%20Adela%20-%20SEPTIEMBRE%20-v2711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GELE~1\AppData\Local\Temp\Rar$DI89.768\Baja%20California%20S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is-Deuda\Septiembre%202012\Reportes%20Recibidos%20Tercer%20Trimestre\HID-031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GELE~1\AppData\Local\Temp\Rar$DI89.768\Mis%20documentos\jaime\MAR09\16%20MICH%2012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uda\Estadis-Deuda\Septiembre%202013\Reportes%20recibidos\SON-03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gio_martinez\AppData\Local\Microsoft\Windows\Temporary%20Internet%20Files\Content.Outlook\WRD1MHBP\II%20trim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so/DIC09/16%20MICH%2012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GELE~1\AppData\Local\Temp\Rar$DI89.768\06%20COL%2003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GIO~1\AppData\Local\Temp\Rar$DIa0.451\CONCENTRADO%20AUDITOR&#205;A%2019022013\Nueva%20carpeta\deuda%20de%20abril-junio%20(06-08-201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  <sheetName val="Soporte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  <cell r="I1" t="str">
            <v>SI</v>
          </cell>
          <cell r="M1" t="str">
            <v>ABNAMRO</v>
          </cell>
          <cell r="T1" t="str">
            <v>PARTICIPACIONES</v>
          </cell>
          <cell r="W1" t="str">
            <v>TENENCIA</v>
          </cell>
        </row>
        <row r="2">
          <cell r="E2" t="str">
            <v>Más</v>
          </cell>
          <cell r="I2" t="str">
            <v>NO</v>
          </cell>
          <cell r="M2" t="str">
            <v>AFIRME</v>
          </cell>
          <cell r="T2" t="str">
            <v>APORTACIONES</v>
          </cell>
          <cell r="W2" t="str">
            <v>ISN</v>
          </cell>
        </row>
        <row r="3">
          <cell r="E3" t="str">
            <v>Por</v>
          </cell>
          <cell r="M3" t="str">
            <v>AMERICAN EXPRESS</v>
          </cell>
          <cell r="T3" t="str">
            <v>INGRESOS PROPIOS</v>
          </cell>
          <cell r="W3" t="str">
            <v>PEAJES</v>
          </cell>
        </row>
        <row r="4">
          <cell r="M4" t="str">
            <v>ANÁHUAC</v>
          </cell>
          <cell r="W4" t="str">
            <v>CUOTAS</v>
          </cell>
        </row>
        <row r="5">
          <cell r="M5" t="str">
            <v>ATLÁNTICO</v>
          </cell>
          <cell r="W5" t="str">
            <v>FAIS</v>
          </cell>
        </row>
        <row r="6">
          <cell r="M6" t="str">
            <v>AUTOFIN</v>
          </cell>
          <cell r="W6" t="str">
            <v>FAFEF</v>
          </cell>
        </row>
        <row r="7">
          <cell r="M7" t="str">
            <v>AZTECA</v>
          </cell>
          <cell r="W7" t="str">
            <v>FORTAMUN</v>
          </cell>
        </row>
        <row r="8">
          <cell r="M8" t="str">
            <v>BAJÍO</v>
          </cell>
          <cell r="W8" t="str">
            <v>FONAREC</v>
          </cell>
        </row>
        <row r="9">
          <cell r="M9" t="str">
            <v>BAMSA</v>
          </cell>
          <cell r="W9" t="str">
            <v>PARTICIPACIONES</v>
          </cell>
        </row>
        <row r="10">
          <cell r="M10" t="str">
            <v>BANAMEX</v>
          </cell>
          <cell r="W10" t="str">
            <v>OTROS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 de Rubros"/>
      <sheetName val="CAL RESUMEN"/>
      <sheetName val="CalendarioSIAF"/>
      <sheetName val="Ley Ing. SIAF (-2 analitico)"/>
      <sheetName val="CALENDARIO"/>
      <sheetName val="CALENDARIO INDICADOR"/>
      <sheetName val="ANALITICO"/>
      <sheetName val="LDF"/>
      <sheetName val="ILD"/>
      <sheetName val="IyG2025"/>
      <sheetName val="Hoja1"/>
      <sheetName val="Hoja3"/>
      <sheetName val="ANALITICO (2)"/>
      <sheetName val="CONAC (MESES)"/>
      <sheetName val="CONAC TRIM"/>
      <sheetName val="CONAC ANUAL"/>
      <sheetName val="Formato 7 a)"/>
      <sheetName val="Formato 7 c)"/>
      <sheetName val="Serv. Prestados"/>
      <sheetName val="R33"/>
      <sheetName val="convenios"/>
      <sheetName val="multa transporte"/>
      <sheetName val="Ley Ingresos SIAF (2)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E12">
            <v>2066880766</v>
          </cell>
        </row>
        <row r="34">
          <cell r="E34">
            <v>677674021</v>
          </cell>
        </row>
        <row r="55">
          <cell r="E55">
            <v>80873574</v>
          </cell>
        </row>
        <row r="66">
          <cell r="E66">
            <v>22487697</v>
          </cell>
        </row>
        <row r="86">
          <cell r="E86">
            <v>10400870750</v>
          </cell>
        </row>
        <row r="99">
          <cell r="E99">
            <v>10818428901</v>
          </cell>
        </row>
        <row r="120">
          <cell r="E120">
            <v>1209397067</v>
          </cell>
        </row>
        <row r="129">
          <cell r="E129">
            <v>197230397</v>
          </cell>
        </row>
        <row r="143">
          <cell r="E143">
            <v>570531378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9">
          <cell r="F9">
            <v>816807754.52999997</v>
          </cell>
          <cell r="G9">
            <v>701971908.75</v>
          </cell>
        </row>
        <row r="43">
          <cell r="A43" t="str">
            <v>TITULAR DE LA UNIDAD DE POLÍTICA 
DE INGRESOS Y COORDINACIÓN FISCAL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M1" t="str">
            <v>ABNAMRO</v>
          </cell>
        </row>
        <row r="2">
          <cell r="M2" t="str">
            <v>AFIRME</v>
          </cell>
        </row>
        <row r="3">
          <cell r="M3" t="str">
            <v>AMERICAN EXPRESS</v>
          </cell>
        </row>
        <row r="4">
          <cell r="M4" t="str">
            <v>ANÁHUAC</v>
          </cell>
        </row>
        <row r="5">
          <cell r="M5" t="str">
            <v>ATLÁNTICO</v>
          </cell>
        </row>
        <row r="6">
          <cell r="M6" t="str">
            <v>AUTOFIN</v>
          </cell>
        </row>
        <row r="7">
          <cell r="M7" t="str">
            <v>AZTECA</v>
          </cell>
        </row>
        <row r="8">
          <cell r="M8" t="str">
            <v>BAJÍO</v>
          </cell>
        </row>
        <row r="9">
          <cell r="M9" t="str">
            <v>BAMSA</v>
          </cell>
        </row>
        <row r="10">
          <cell r="M10" t="str">
            <v>BANAMEX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C1" t="str">
            <v>Imp.Sobre Nómina</v>
          </cell>
        </row>
        <row r="2">
          <cell r="C2" t="str">
            <v>Tenencia Federal</v>
          </cell>
        </row>
        <row r="3">
          <cell r="C3" t="str">
            <v>Tenencia Local</v>
          </cell>
        </row>
        <row r="4">
          <cell r="C4" t="str">
            <v>Peage por cuotas a casetas</v>
          </cell>
        </row>
        <row r="5">
          <cell r="C5" t="str">
            <v>Otros</v>
          </cell>
        </row>
      </sheetData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W1" t="str">
            <v>TENENCIA</v>
          </cell>
        </row>
        <row r="2">
          <cell r="W2" t="str">
            <v>ISN</v>
          </cell>
        </row>
        <row r="3">
          <cell r="W3" t="str">
            <v>PEAJES</v>
          </cell>
        </row>
        <row r="4">
          <cell r="W4" t="str">
            <v>CUOTAS</v>
          </cell>
        </row>
        <row r="5">
          <cell r="W5" t="str">
            <v>FAIS</v>
          </cell>
        </row>
        <row r="6">
          <cell r="W6" t="str">
            <v>FAFEF</v>
          </cell>
        </row>
        <row r="7">
          <cell r="W7" t="str">
            <v>FORTAMUN</v>
          </cell>
        </row>
        <row r="8">
          <cell r="W8" t="str">
            <v>FONAREC</v>
          </cell>
        </row>
        <row r="9">
          <cell r="W9" t="str">
            <v>PARTICIPACIONES</v>
          </cell>
        </row>
        <row r="10">
          <cell r="W10" t="str">
            <v>OTROS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  <sheetName val="Hoja1"/>
    </sheetNames>
    <sheetDataSet>
      <sheetData sheetId="0"/>
      <sheetData sheetId="1"/>
      <sheetData sheetId="2"/>
      <sheetData sheetId="3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</row>
        <row r="2">
          <cell r="E2" t="str">
            <v>Más</v>
          </cell>
        </row>
        <row r="3">
          <cell r="E3" t="str">
            <v>Por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3BCE4-C9F8-4C6D-9919-FA4EA5EA7EB7}">
  <sheetPr>
    <tabColor rgb="FF00B0F0"/>
    <pageSetUpPr fitToPage="1"/>
  </sheetPr>
  <dimension ref="A1:H47"/>
  <sheetViews>
    <sheetView showGridLines="0" tabSelected="1" zoomScaleNormal="100" workbookViewId="0">
      <selection activeCell="L3" sqref="K3:L3"/>
    </sheetView>
  </sheetViews>
  <sheetFormatPr baseColWidth="10" defaultColWidth="11.42578125" defaultRowHeight="14.25" x14ac:dyDescent="0.25"/>
  <cols>
    <col min="1" max="1" width="65.7109375" style="25" customWidth="1"/>
    <col min="2" max="7" width="21.7109375" style="1" customWidth="1"/>
    <col min="8" max="8" width="1.5703125" style="1" customWidth="1"/>
    <col min="9" max="16384" width="11.42578125" style="1"/>
  </cols>
  <sheetData>
    <row r="1" spans="1:7" ht="18.75" customHeight="1" x14ac:dyDescent="0.25">
      <c r="A1" s="30" t="s">
        <v>0</v>
      </c>
      <c r="B1" s="30"/>
      <c r="C1" s="30"/>
      <c r="D1" s="30"/>
      <c r="E1" s="30"/>
      <c r="F1" s="30"/>
      <c r="G1" s="30"/>
    </row>
    <row r="2" spans="1:7" ht="84.75" customHeight="1" x14ac:dyDescent="0.25">
      <c r="A2" s="31" t="s">
        <v>1</v>
      </c>
      <c r="B2" s="32"/>
      <c r="C2" s="32"/>
      <c r="D2" s="32"/>
      <c r="E2" s="32"/>
      <c r="F2" s="32"/>
      <c r="G2" s="33"/>
    </row>
    <row r="3" spans="1:7" ht="48.75" customHeight="1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spans="1:7" s="5" customFormat="1" ht="15.75" x14ac:dyDescent="0.25">
      <c r="A4" s="3"/>
      <c r="B4" s="4"/>
      <c r="C4" s="4"/>
      <c r="D4" s="4"/>
      <c r="E4" s="4"/>
      <c r="F4" s="4"/>
      <c r="G4" s="3"/>
    </row>
    <row r="5" spans="1:7" ht="33" x14ac:dyDescent="0.25">
      <c r="A5" s="6" t="s">
        <v>9</v>
      </c>
      <c r="B5" s="7">
        <f t="shared" ref="B5:G5" si="0">SUM(B6:B17)</f>
        <v>13446017205</v>
      </c>
      <c r="C5" s="7">
        <f t="shared" si="0"/>
        <v>13992705467</v>
      </c>
      <c r="D5" s="7">
        <f t="shared" si="0"/>
        <v>14268966350</v>
      </c>
      <c r="E5" s="7">
        <f t="shared" si="0"/>
        <v>14650317584</v>
      </c>
      <c r="F5" s="7">
        <f t="shared" si="0"/>
        <v>15237434089</v>
      </c>
      <c r="G5" s="8">
        <f t="shared" si="0"/>
        <v>15546731222</v>
      </c>
    </row>
    <row r="6" spans="1:7" ht="15" x14ac:dyDescent="0.25">
      <c r="A6" s="9" t="s">
        <v>10</v>
      </c>
      <c r="B6" s="10">
        <f>+[11]ANALITICO!$E$12</f>
        <v>2066880766</v>
      </c>
      <c r="C6" s="10">
        <f t="shared" ref="C6:G8" si="1">+ROUND(B6*1.03,0)</f>
        <v>2128887189</v>
      </c>
      <c r="D6" s="10">
        <f t="shared" si="1"/>
        <v>2192753805</v>
      </c>
      <c r="E6" s="10">
        <f t="shared" si="1"/>
        <v>2258536419</v>
      </c>
      <c r="F6" s="10">
        <f t="shared" si="1"/>
        <v>2326292512</v>
      </c>
      <c r="G6" s="11">
        <f t="shared" si="1"/>
        <v>2396081287</v>
      </c>
    </row>
    <row r="7" spans="1:7" ht="15" x14ac:dyDescent="0.25">
      <c r="A7" s="9" t="s">
        <v>11</v>
      </c>
      <c r="B7" s="10">
        <v>0</v>
      </c>
      <c r="C7" s="10">
        <f t="shared" si="1"/>
        <v>0</v>
      </c>
      <c r="D7" s="10">
        <f t="shared" si="1"/>
        <v>0</v>
      </c>
      <c r="E7" s="10">
        <f t="shared" si="1"/>
        <v>0</v>
      </c>
      <c r="F7" s="10">
        <f t="shared" si="1"/>
        <v>0</v>
      </c>
      <c r="G7" s="11">
        <f t="shared" si="1"/>
        <v>0</v>
      </c>
    </row>
    <row r="8" spans="1:7" ht="15" x14ac:dyDescent="0.25">
      <c r="A8" s="9" t="s">
        <v>12</v>
      </c>
      <c r="B8" s="10">
        <v>0</v>
      </c>
      <c r="C8" s="10">
        <f t="shared" si="1"/>
        <v>0</v>
      </c>
      <c r="D8" s="10">
        <f t="shared" si="1"/>
        <v>0</v>
      </c>
      <c r="E8" s="10">
        <f t="shared" si="1"/>
        <v>0</v>
      </c>
      <c r="F8" s="10">
        <f t="shared" si="1"/>
        <v>0</v>
      </c>
      <c r="G8" s="11">
        <f t="shared" si="1"/>
        <v>0</v>
      </c>
    </row>
    <row r="9" spans="1:7" ht="15" x14ac:dyDescent="0.25">
      <c r="A9" s="9" t="s">
        <v>13</v>
      </c>
      <c r="B9" s="10">
        <f>+[11]ANALITICO!$E$34</f>
        <v>677674021</v>
      </c>
      <c r="C9" s="10">
        <f>+ROUND(+'[11]Formato 7 c)'!F9*1.03,0)</f>
        <v>841311987</v>
      </c>
      <c r="D9" s="10">
        <f>+ROUND(+'[11]Formato 7 c)'!G9*1.03,0)</f>
        <v>723031066</v>
      </c>
      <c r="E9" s="10">
        <f>+ROUND(B9*1.03,0)</f>
        <v>698004242</v>
      </c>
      <c r="F9" s="10">
        <f>+ROUND(C9*1.03,0)</f>
        <v>866551347</v>
      </c>
      <c r="G9" s="11">
        <f>+ROUND(D9*1.03,0)</f>
        <v>744721998</v>
      </c>
    </row>
    <row r="10" spans="1:7" ht="15" x14ac:dyDescent="0.25">
      <c r="A10" s="9" t="s">
        <v>14</v>
      </c>
      <c r="B10" s="10">
        <f>+[11]ANALITICO!$E$55</f>
        <v>80873574</v>
      </c>
      <c r="C10" s="10">
        <f t="shared" ref="C10:G17" si="2">+ROUND(B10*1.03,0)</f>
        <v>83299781</v>
      </c>
      <c r="D10" s="10">
        <f t="shared" si="2"/>
        <v>85798774</v>
      </c>
      <c r="E10" s="10">
        <f t="shared" si="2"/>
        <v>88372737</v>
      </c>
      <c r="F10" s="10">
        <f t="shared" si="2"/>
        <v>91023919</v>
      </c>
      <c r="G10" s="11">
        <f t="shared" si="2"/>
        <v>93754637</v>
      </c>
    </row>
    <row r="11" spans="1:7" ht="15" x14ac:dyDescent="0.25">
      <c r="A11" s="9" t="s">
        <v>15</v>
      </c>
      <c r="B11" s="10">
        <f>+[11]ANALITICO!$E$66</f>
        <v>22487697</v>
      </c>
      <c r="C11" s="10">
        <f t="shared" si="2"/>
        <v>23162328</v>
      </c>
      <c r="D11" s="10">
        <f t="shared" si="2"/>
        <v>23857198</v>
      </c>
      <c r="E11" s="10">
        <f t="shared" si="2"/>
        <v>24572914</v>
      </c>
      <c r="F11" s="10">
        <f t="shared" si="2"/>
        <v>25310101</v>
      </c>
      <c r="G11" s="11">
        <f t="shared" si="2"/>
        <v>26069404</v>
      </c>
    </row>
    <row r="12" spans="1:7" ht="15" x14ac:dyDescent="0.25">
      <c r="A12" s="9" t="s">
        <v>16</v>
      </c>
      <c r="B12" s="10">
        <v>0</v>
      </c>
      <c r="C12" s="10">
        <f t="shared" si="2"/>
        <v>0</v>
      </c>
      <c r="D12" s="10">
        <f t="shared" si="2"/>
        <v>0</v>
      </c>
      <c r="E12" s="10">
        <f t="shared" si="2"/>
        <v>0</v>
      </c>
      <c r="F12" s="10">
        <f t="shared" si="2"/>
        <v>0</v>
      </c>
      <c r="G12" s="11">
        <f t="shared" si="2"/>
        <v>0</v>
      </c>
    </row>
    <row r="13" spans="1:7" ht="15" x14ac:dyDescent="0.25">
      <c r="A13" s="9" t="s">
        <v>17</v>
      </c>
      <c r="B13" s="10">
        <f>+[11]ANALITICO!$E$86</f>
        <v>10400870750</v>
      </c>
      <c r="C13" s="10">
        <f>+ROUND(B13*1.03,0)</f>
        <v>10712896873</v>
      </c>
      <c r="D13" s="10">
        <f t="shared" si="2"/>
        <v>11034283779</v>
      </c>
      <c r="E13" s="10">
        <f t="shared" si="2"/>
        <v>11365312292</v>
      </c>
      <c r="F13" s="10">
        <f t="shared" si="2"/>
        <v>11706271661</v>
      </c>
      <c r="G13" s="11">
        <f t="shared" si="2"/>
        <v>12057459811</v>
      </c>
    </row>
    <row r="14" spans="1:7" ht="15" x14ac:dyDescent="0.25">
      <c r="A14" s="9" t="s">
        <v>18</v>
      </c>
      <c r="B14" s="11">
        <f>+[11]ANALITICO!$E$129</f>
        <v>197230397</v>
      </c>
      <c r="C14" s="10">
        <f>+ROUND(B14*1.03,0)</f>
        <v>203147309</v>
      </c>
      <c r="D14" s="10">
        <f t="shared" si="2"/>
        <v>209241728</v>
      </c>
      <c r="E14" s="10">
        <f t="shared" si="2"/>
        <v>215518980</v>
      </c>
      <c r="F14" s="10">
        <f t="shared" si="2"/>
        <v>221984549</v>
      </c>
      <c r="G14" s="11">
        <f t="shared" si="2"/>
        <v>228644085</v>
      </c>
    </row>
    <row r="15" spans="1:7" ht="15" x14ac:dyDescent="0.25">
      <c r="A15" s="9" t="s">
        <v>19</v>
      </c>
      <c r="B15" s="11">
        <v>0</v>
      </c>
      <c r="C15" s="10">
        <f>+ROUND(B15*1.03,0)</f>
        <v>0</v>
      </c>
      <c r="D15" s="10">
        <f t="shared" si="2"/>
        <v>0</v>
      </c>
      <c r="E15" s="10">
        <f t="shared" si="2"/>
        <v>0</v>
      </c>
      <c r="F15" s="10">
        <f t="shared" si="2"/>
        <v>0</v>
      </c>
      <c r="G15" s="11">
        <f t="shared" si="2"/>
        <v>0</v>
      </c>
    </row>
    <row r="16" spans="1:7" ht="15" x14ac:dyDescent="0.25">
      <c r="A16" s="9" t="s">
        <v>20</v>
      </c>
      <c r="B16" s="11">
        <v>0</v>
      </c>
      <c r="C16" s="10">
        <f>+ROUND(B16*1.03,0)</f>
        <v>0</v>
      </c>
      <c r="D16" s="10">
        <f t="shared" si="2"/>
        <v>0</v>
      </c>
      <c r="E16" s="10">
        <f t="shared" si="2"/>
        <v>0</v>
      </c>
      <c r="F16" s="10">
        <f t="shared" si="2"/>
        <v>0</v>
      </c>
      <c r="G16" s="11">
        <f t="shared" si="2"/>
        <v>0</v>
      </c>
    </row>
    <row r="17" spans="1:7" ht="15" x14ac:dyDescent="0.25">
      <c r="A17" s="9" t="s">
        <v>21</v>
      </c>
      <c r="B17" s="11">
        <v>0</v>
      </c>
      <c r="C17" s="10">
        <f>+ROUND(B17*1.03,0)</f>
        <v>0</v>
      </c>
      <c r="D17" s="10">
        <f t="shared" si="2"/>
        <v>0</v>
      </c>
      <c r="E17" s="10">
        <f t="shared" si="2"/>
        <v>0</v>
      </c>
      <c r="F17" s="10">
        <f t="shared" si="2"/>
        <v>0</v>
      </c>
      <c r="G17" s="11">
        <f t="shared" si="2"/>
        <v>0</v>
      </c>
    </row>
    <row r="18" spans="1:7" ht="15" x14ac:dyDescent="0.25">
      <c r="A18" s="9"/>
      <c r="B18" s="11"/>
      <c r="C18" s="11"/>
      <c r="D18" s="11"/>
      <c r="E18" s="11"/>
      <c r="F18" s="11"/>
      <c r="G18" s="11"/>
    </row>
    <row r="19" spans="1:7" ht="33" x14ac:dyDescent="0.25">
      <c r="A19" s="6" t="s">
        <v>22</v>
      </c>
      <c r="B19" s="8">
        <f t="shared" ref="B19:G19" si="3">SUM(B20:B24)</f>
        <v>12598357346</v>
      </c>
      <c r="C19" s="8">
        <f t="shared" si="3"/>
        <v>12976308066</v>
      </c>
      <c r="D19" s="8">
        <f t="shared" si="3"/>
        <v>13365597308</v>
      </c>
      <c r="E19" s="8">
        <f t="shared" si="3"/>
        <v>13766565227</v>
      </c>
      <c r="F19" s="8">
        <f t="shared" si="3"/>
        <v>14179562184</v>
      </c>
      <c r="G19" s="8">
        <f t="shared" si="3"/>
        <v>14604949050</v>
      </c>
    </row>
    <row r="20" spans="1:7" ht="15" x14ac:dyDescent="0.25">
      <c r="A20" s="9" t="s">
        <v>23</v>
      </c>
      <c r="B20" s="11">
        <f>+[11]ANALITICO!$E$99</f>
        <v>10818428901</v>
      </c>
      <c r="C20" s="10">
        <f t="shared" ref="C20:G22" si="4">+ROUND(B20*1.03,0)</f>
        <v>11142981768</v>
      </c>
      <c r="D20" s="10">
        <f t="shared" si="4"/>
        <v>11477271221</v>
      </c>
      <c r="E20" s="10">
        <f t="shared" si="4"/>
        <v>11821589358</v>
      </c>
      <c r="F20" s="10">
        <f t="shared" si="4"/>
        <v>12176237039</v>
      </c>
      <c r="G20" s="11">
        <f t="shared" si="4"/>
        <v>12541524150</v>
      </c>
    </row>
    <row r="21" spans="1:7" ht="15" x14ac:dyDescent="0.25">
      <c r="A21" s="9" t="s">
        <v>24</v>
      </c>
      <c r="B21" s="11">
        <f>+[11]ANALITICO!$E$120</f>
        <v>1209397067</v>
      </c>
      <c r="C21" s="10">
        <f t="shared" si="4"/>
        <v>1245678979</v>
      </c>
      <c r="D21" s="10">
        <f t="shared" si="4"/>
        <v>1283049348</v>
      </c>
      <c r="E21" s="10">
        <f t="shared" si="4"/>
        <v>1321540828</v>
      </c>
      <c r="F21" s="10">
        <f t="shared" si="4"/>
        <v>1361187053</v>
      </c>
      <c r="G21" s="11">
        <f t="shared" si="4"/>
        <v>1402022665</v>
      </c>
    </row>
    <row r="22" spans="1:7" ht="15" x14ac:dyDescent="0.25">
      <c r="A22" s="9" t="s">
        <v>25</v>
      </c>
      <c r="B22" s="11">
        <f>+[11]ANALITICO!$E$143</f>
        <v>570531378</v>
      </c>
      <c r="C22" s="10">
        <f t="shared" si="4"/>
        <v>587647319</v>
      </c>
      <c r="D22" s="10">
        <f t="shared" si="4"/>
        <v>605276739</v>
      </c>
      <c r="E22" s="10">
        <f t="shared" si="4"/>
        <v>623435041</v>
      </c>
      <c r="F22" s="10">
        <f t="shared" si="4"/>
        <v>642138092</v>
      </c>
      <c r="G22" s="11">
        <f t="shared" si="4"/>
        <v>661402235</v>
      </c>
    </row>
    <row r="23" spans="1:7" ht="30.75" customHeight="1" x14ac:dyDescent="0.25">
      <c r="A23" s="9" t="s">
        <v>26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</row>
    <row r="24" spans="1:7" ht="15" x14ac:dyDescent="0.25">
      <c r="A24" s="9" t="s">
        <v>27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</row>
    <row r="25" spans="1:7" ht="15" x14ac:dyDescent="0.25">
      <c r="A25" s="9"/>
      <c r="B25" s="11"/>
      <c r="C25" s="11"/>
      <c r="D25" s="11"/>
      <c r="E25" s="11"/>
      <c r="F25" s="11"/>
      <c r="G25" s="11"/>
    </row>
    <row r="26" spans="1:7" ht="16.5" x14ac:dyDescent="0.25">
      <c r="A26" s="6" t="s">
        <v>28</v>
      </c>
      <c r="B26" s="8">
        <f t="shared" ref="B26:G26" si="5">+B27</f>
        <v>0</v>
      </c>
      <c r="C26" s="8">
        <f t="shared" si="5"/>
        <v>0</v>
      </c>
      <c r="D26" s="8">
        <f t="shared" si="5"/>
        <v>0</v>
      </c>
      <c r="E26" s="8">
        <f t="shared" si="5"/>
        <v>0</v>
      </c>
      <c r="F26" s="8">
        <f t="shared" si="5"/>
        <v>0</v>
      </c>
      <c r="G26" s="8">
        <f t="shared" si="5"/>
        <v>0</v>
      </c>
    </row>
    <row r="27" spans="1:7" ht="15" x14ac:dyDescent="0.25">
      <c r="A27" s="9" t="s">
        <v>29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</row>
    <row r="28" spans="1:7" ht="15" x14ac:dyDescent="0.25">
      <c r="A28" s="9"/>
      <c r="B28" s="11"/>
      <c r="C28" s="11"/>
      <c r="D28" s="11"/>
      <c r="E28" s="11"/>
      <c r="F28" s="11"/>
      <c r="G28" s="11"/>
    </row>
    <row r="29" spans="1:7" ht="16.5" x14ac:dyDescent="0.25">
      <c r="A29" s="6" t="s">
        <v>30</v>
      </c>
      <c r="B29" s="8">
        <f t="shared" ref="B29:G29" si="6">+B5+B19+B26</f>
        <v>26044374551</v>
      </c>
      <c r="C29" s="8">
        <f t="shared" si="6"/>
        <v>26969013533</v>
      </c>
      <c r="D29" s="8">
        <f t="shared" si="6"/>
        <v>27634563658</v>
      </c>
      <c r="E29" s="8">
        <f t="shared" si="6"/>
        <v>28416882811</v>
      </c>
      <c r="F29" s="8">
        <f t="shared" si="6"/>
        <v>29416996273</v>
      </c>
      <c r="G29" s="8">
        <f t="shared" si="6"/>
        <v>30151680272</v>
      </c>
    </row>
    <row r="30" spans="1:7" ht="15.75" x14ac:dyDescent="0.25">
      <c r="A30" s="12"/>
      <c r="B30" s="11"/>
      <c r="C30" s="11"/>
      <c r="D30" s="11"/>
      <c r="E30" s="11"/>
      <c r="F30" s="11"/>
      <c r="G30" s="11"/>
    </row>
    <row r="31" spans="1:7" ht="16.5" x14ac:dyDescent="0.25">
      <c r="A31" s="6" t="s">
        <v>31</v>
      </c>
      <c r="B31" s="13"/>
      <c r="C31" s="13"/>
      <c r="D31" s="13"/>
      <c r="E31" s="13"/>
      <c r="F31" s="13"/>
      <c r="G31" s="13"/>
    </row>
    <row r="32" spans="1:7" ht="30" x14ac:dyDescent="0.25">
      <c r="A32" s="9" t="s">
        <v>32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</row>
    <row r="33" spans="1:8" ht="30" x14ac:dyDescent="0.25">
      <c r="A33" s="9" t="s">
        <v>33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1">
        <v>0</v>
      </c>
    </row>
    <row r="34" spans="1:8" ht="16.5" x14ac:dyDescent="0.25">
      <c r="A34" s="14" t="s">
        <v>34</v>
      </c>
      <c r="B34" s="15">
        <f t="shared" ref="B34:G34" si="7">+B32+B33</f>
        <v>0</v>
      </c>
      <c r="C34" s="15">
        <f t="shared" si="7"/>
        <v>0</v>
      </c>
      <c r="D34" s="15">
        <f t="shared" si="7"/>
        <v>0</v>
      </c>
      <c r="E34" s="15">
        <f t="shared" si="7"/>
        <v>0</v>
      </c>
      <c r="F34" s="15">
        <f t="shared" si="7"/>
        <v>0</v>
      </c>
      <c r="G34" s="16">
        <f t="shared" si="7"/>
        <v>0</v>
      </c>
    </row>
    <row r="36" spans="1:8" hidden="1" x14ac:dyDescent="0.25">
      <c r="A36" s="17" t="s">
        <v>35</v>
      </c>
      <c r="B36" s="34" t="s">
        <v>36</v>
      </c>
      <c r="C36" s="34"/>
      <c r="D36" s="18"/>
      <c r="E36" s="18"/>
      <c r="F36" s="18"/>
      <c r="G36" s="19" t="s">
        <v>37</v>
      </c>
    </row>
    <row r="37" spans="1:8" hidden="1" x14ac:dyDescent="0.25">
      <c r="A37" s="20"/>
    </row>
    <row r="38" spans="1:8" hidden="1" x14ac:dyDescent="0.25">
      <c r="A38" s="17" t="s">
        <v>38</v>
      </c>
      <c r="B38" s="34" t="s">
        <v>39</v>
      </c>
      <c r="C38" s="34"/>
      <c r="D38" s="18"/>
      <c r="E38" s="18"/>
      <c r="F38" s="18"/>
      <c r="G38" s="18" t="s">
        <v>40</v>
      </c>
    </row>
    <row r="39" spans="1:8" ht="15.75" hidden="1" customHeight="1" x14ac:dyDescent="0.25">
      <c r="A39" s="17" t="s">
        <v>41</v>
      </c>
      <c r="B39" s="34" t="s">
        <v>42</v>
      </c>
      <c r="C39" s="34"/>
      <c r="D39" s="18"/>
      <c r="E39" s="18"/>
      <c r="F39" s="18"/>
      <c r="G39" s="19" t="s">
        <v>43</v>
      </c>
    </row>
    <row r="40" spans="1:8" s="24" customFormat="1" ht="25.5" hidden="1" customHeight="1" x14ac:dyDescent="0.25">
      <c r="A40" s="21" t="str">
        <f>+'[11]Formato 7 c)'!A43</f>
        <v>TITULAR DE LA UNIDAD DE POLÍTICA 
DE INGRESOS Y COORDINACIÓN FISCAL</v>
      </c>
      <c r="B40" s="35" t="s">
        <v>44</v>
      </c>
      <c r="C40" s="35"/>
      <c r="D40" s="22"/>
      <c r="E40" s="22"/>
      <c r="F40" s="22"/>
      <c r="G40" s="23" t="s">
        <v>45</v>
      </c>
    </row>
    <row r="42" spans="1:8" x14ac:dyDescent="0.25">
      <c r="B42" s="26"/>
      <c r="C42" s="25"/>
      <c r="D42" s="25"/>
      <c r="E42" s="25"/>
      <c r="F42" s="25"/>
      <c r="G42" s="25"/>
      <c r="H42" s="25"/>
    </row>
    <row r="43" spans="1:8" x14ac:dyDescent="0.25">
      <c r="B43" s="27"/>
    </row>
    <row r="44" spans="1:8" x14ac:dyDescent="0.25">
      <c r="B44" s="28"/>
      <c r="C44" s="28"/>
      <c r="D44" s="28"/>
      <c r="E44" s="28"/>
      <c r="F44" s="28"/>
      <c r="G44" s="28"/>
    </row>
    <row r="45" spans="1:8" x14ac:dyDescent="0.25">
      <c r="B45" s="28"/>
    </row>
    <row r="46" spans="1:8" x14ac:dyDescent="0.25">
      <c r="B46" s="28"/>
    </row>
    <row r="47" spans="1:8" x14ac:dyDescent="0.25">
      <c r="B47" s="29"/>
    </row>
  </sheetData>
  <mergeCells count="6">
    <mergeCell ref="B40:C40"/>
    <mergeCell ref="A1:G1"/>
    <mergeCell ref="A2:G2"/>
    <mergeCell ref="B36:C36"/>
    <mergeCell ref="B38:C38"/>
    <mergeCell ref="B39:C39"/>
  </mergeCells>
  <printOptions horizontalCentered="1" verticalCentered="1"/>
  <pageMargins left="0.68" right="0.15748031496062992" top="0.15748031496062992" bottom="0.74803149606299213" header="0.15748031496062992" footer="0.15748031496062992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a)</vt:lpstr>
      <vt:lpstr>'Formato 7 a)'!Área_de_impresión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Adela.Fonticiella</dc:creator>
  <cp:lastModifiedBy>L.A.F Tania Chay</cp:lastModifiedBy>
  <dcterms:created xsi:type="dcterms:W3CDTF">2025-01-07T18:17:29Z</dcterms:created>
  <dcterms:modified xsi:type="dcterms:W3CDTF">2025-01-21T21:35:38Z</dcterms:modified>
</cp:coreProperties>
</file>