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55BE6C70-4903-44E4-B09B-5EFA7C196F22}" xr6:coauthVersionLast="36" xr6:coauthVersionMax="36" xr10:uidLastSave="{00000000-0000-0000-0000-000000000000}"/>
  <bookViews>
    <workbookView xWindow="0" yWindow="0" windowWidth="19200" windowHeight="5360" xr2:uid="{DD2D5E5D-45EE-4BE7-A825-292712390628}"/>
  </bookViews>
  <sheets>
    <sheet name="Formato 6 c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10" i="1"/>
  <c r="B9" i="1" s="1"/>
  <c r="C10" i="1"/>
  <c r="D10" i="1"/>
  <c r="E10" i="1"/>
  <c r="F10" i="1"/>
  <c r="G11" i="1"/>
  <c r="G12" i="1"/>
  <c r="G13" i="1"/>
  <c r="G10" i="1" s="1"/>
  <c r="G14" i="1"/>
  <c r="G15" i="1"/>
  <c r="G16" i="1"/>
  <c r="G17" i="1"/>
  <c r="G18" i="1"/>
  <c r="B19" i="1"/>
  <c r="C19" i="1"/>
  <c r="D19" i="1"/>
  <c r="E19" i="1"/>
  <c r="F19" i="1"/>
  <c r="G20" i="1"/>
  <c r="G19" i="1" s="1"/>
  <c r="G21" i="1"/>
  <c r="G22" i="1"/>
  <c r="G23" i="1"/>
  <c r="G24" i="1"/>
  <c r="G25" i="1"/>
  <c r="G26" i="1"/>
  <c r="B27" i="1"/>
  <c r="C27" i="1"/>
  <c r="D27" i="1"/>
  <c r="E27" i="1"/>
  <c r="F27" i="1"/>
  <c r="G28" i="1"/>
  <c r="G27" i="1" s="1"/>
  <c r="G29" i="1"/>
  <c r="G30" i="1"/>
  <c r="G31" i="1"/>
  <c r="G32" i="1"/>
  <c r="G33" i="1"/>
  <c r="G34" i="1"/>
  <c r="G35" i="1"/>
  <c r="G36" i="1"/>
  <c r="B37" i="1"/>
  <c r="C37" i="1"/>
  <c r="C9" i="1" s="1"/>
  <c r="D37" i="1"/>
  <c r="E37" i="1"/>
  <c r="E9" i="1" s="1"/>
  <c r="F37" i="1"/>
  <c r="F9" i="1" s="1"/>
  <c r="G38" i="1"/>
  <c r="G37" i="1" s="1"/>
  <c r="G39" i="1"/>
  <c r="G40" i="1"/>
  <c r="G41" i="1"/>
  <c r="B44" i="1"/>
  <c r="B43" i="1" s="1"/>
  <c r="B77" i="1" s="1"/>
  <c r="C44" i="1"/>
  <c r="C43" i="1" s="1"/>
  <c r="D44" i="1"/>
  <c r="D43" i="1" s="1"/>
  <c r="D77" i="1" s="1"/>
  <c r="E44" i="1"/>
  <c r="F44" i="1"/>
  <c r="G45" i="1"/>
  <c r="G44" i="1" s="1"/>
  <c r="G46" i="1"/>
  <c r="G47" i="1"/>
  <c r="G48" i="1"/>
  <c r="G49" i="1"/>
  <c r="G50" i="1"/>
  <c r="G51" i="1"/>
  <c r="G52" i="1"/>
  <c r="B53" i="1"/>
  <c r="C53" i="1"/>
  <c r="D53" i="1"/>
  <c r="E53" i="1"/>
  <c r="F53" i="1"/>
  <c r="G54" i="1"/>
  <c r="G55" i="1"/>
  <c r="G53" i="1" s="1"/>
  <c r="G56" i="1"/>
  <c r="G57" i="1"/>
  <c r="G58" i="1"/>
  <c r="G59" i="1"/>
  <c r="G60" i="1"/>
  <c r="B61" i="1"/>
  <c r="C61" i="1"/>
  <c r="D61" i="1"/>
  <c r="E61" i="1"/>
  <c r="F61" i="1"/>
  <c r="G62" i="1"/>
  <c r="G61" i="1" s="1"/>
  <c r="G63" i="1"/>
  <c r="G64" i="1"/>
  <c r="G65" i="1"/>
  <c r="G66" i="1"/>
  <c r="G67" i="1"/>
  <c r="G68" i="1"/>
  <c r="G69" i="1"/>
  <c r="G70" i="1"/>
  <c r="B71" i="1"/>
  <c r="C71" i="1"/>
  <c r="D71" i="1"/>
  <c r="E71" i="1"/>
  <c r="E43" i="1" s="1"/>
  <c r="E77" i="1" s="1"/>
  <c r="F71" i="1"/>
  <c r="F43" i="1" s="1"/>
  <c r="F77" i="1" s="1"/>
  <c r="G72" i="1"/>
  <c r="G71" i="1" s="1"/>
  <c r="G73" i="1"/>
  <c r="G74" i="1"/>
  <c r="G75" i="1"/>
  <c r="G9" i="1" l="1"/>
  <c r="G43" i="1"/>
  <c r="G77" i="1" s="1"/>
  <c r="C77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<sst xmlns="http://schemas.openxmlformats.org/spreadsheetml/2006/main" count="81" uniqueCount="51">
  <si>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</si>
  <si>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</si>
  <si>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</si>
  <si>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</si>
  <si>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</si>
  <si>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</si>
  <si>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</si>
  <si>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</si>
  <si>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</si>
  <si>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</si>
  <si>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</si>
  <si>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</si>
  <si>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</si>
  <si>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</si>
  <si>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</si>
  <si>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</si>
  <si>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</si>
  <si>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</si>
  <si>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</si>
  <si>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</si>
  <si>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</si>
  <si>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</si>
  <si>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</si>
  <si>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</si>
  <si>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</si>
  <si>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</si>
  <si>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</si>
  <si>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</si>
  <si>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</si>
  <si>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</si>
  <si>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</si>
  <si>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</si>
  <si>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</si>
  <si>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</si>
  <si>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</si>
  <si>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</si>
  <si>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</si>
  <si>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</si>
  <si>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</si>
  <si>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</si>
  <si>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</si>
  <si>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</si>
  <si>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</si>
  <si>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</si>
  <si>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</si>
  <si>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</si>
  <si>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31 de marzo de 2023 (b)</t>
  </si>
  <si>
    <t>Clasificación Funcional (Finalidad y Función)</t>
  </si>
  <si>
    <t>Estado Analítico del Ejercicio del Presupueso de Egresos Detallado - LDF</t>
  </si>
  <si>
    <t>Poder Ejecutivo del Estado de Campeche (a)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</si>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</sst>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2" borderId="3" xfId="0" applyFill="1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left" vertical="center" indent="3"/>
    </xf>
    <xf numFmtId="4" fontId="1" fillId="2" borderId="4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wrapText="1" indent="9"/>
    </xf>
    <xf numFmtId="4" fontId="1" fillId="2" borderId="4" xfId="1" applyNumberFormat="1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horizontal="left" vertical="center" wrapText="1" indent="6"/>
    </xf>
    <xf numFmtId="0" fontId="0" fillId="2" borderId="5" xfId="0" applyFill="1" applyBorder="1" applyAlignment="1">
      <alignment horizontal="left" vertical="center" indent="6"/>
    </xf>
    <xf numFmtId="0" fontId="0" fillId="2" borderId="5" xfId="0" applyFill="1" applyBorder="1" applyAlignment="1">
      <alignment horizontal="left" wrapText="1" indent="9"/>
    </xf>
    <xf numFmtId="0" fontId="0" fillId="2" borderId="5" xfId="0" applyFill="1" applyBorder="1" applyAlignment="1">
      <alignment horizontal="left" vertical="center" indent="9"/>
    </xf>
    <xf numFmtId="4" fontId="2" fillId="2" borderId="6" xfId="1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left" vertical="center" indent="3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er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erFormato%206%20b)%20Estado%20Anal&#237;tico%20del%20Ejercicio%20del%20Presupuesto%20de%20E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12560746811</v>
          </cell>
          <cell r="C9">
            <v>201933156.36000001</v>
          </cell>
          <cell r="D9">
            <v>12762679967.360001</v>
          </cell>
          <cell r="E9">
            <v>2635488228.21</v>
          </cell>
          <cell r="F9">
            <v>2621098843.6500001</v>
          </cell>
          <cell r="G9">
            <v>10127191739.150002</v>
          </cell>
        </row>
        <row r="37">
          <cell r="B37">
            <v>12265972110</v>
          </cell>
          <cell r="C37">
            <v>899345980.66999996</v>
          </cell>
          <cell r="D37">
            <v>13165318090.67</v>
          </cell>
          <cell r="E37">
            <v>3210484294.8299999</v>
          </cell>
          <cell r="F37">
            <v>3210484294.8299999</v>
          </cell>
          <cell r="G37">
            <v>9954833795.8400002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1F64-DBF1-45BC-9D22-A90F53320D1A}">
  <sheetPr>
    <pageSetUpPr fitToPage="1"/>
  </sheetPr>
  <dimension ref="A1:IU79"/>
  <sheetViews>
    <sheetView tabSelected="1" zoomScale="80" zoomScaleNormal="80" workbookViewId="0">
      <selection sqref="A1:G1"/>
    </sheetView>
  </sheetViews>
  <sheetFormatPr baseColWidth="10" defaultColWidth="0.7265625" defaultRowHeight="14.5" zeroHeight="1" x14ac:dyDescent="0.35"/>
  <cols>
    <col min="1" max="1" width="74.54296875" style="1" customWidth="1"/>
    <col min="2" max="6" width="20.7265625" style="1" customWidth="1"/>
    <col min="7" max="7" width="17.81640625" style="1" bestFit="1" customWidth="1"/>
    <col min="8" max="255" width="11.453125" hidden="1" customWidth="1"/>
  </cols>
  <sheetData>
    <row r="1" spans="1:7" ht="21" x14ac:dyDescent="0.35">
      <c r="A1" s="38" t="s">
        <v>50</v>
      </c>
      <c r="B1" s="37"/>
      <c r="C1" s="37"/>
      <c r="D1" s="37"/>
      <c r="E1" s="37"/>
      <c r="F1" s="37"/>
      <c r="G1" s="37"/>
    </row>
    <row r="2" spans="1:7" x14ac:dyDescent="0.35">
      <c r="A2" s="36" t="s">
        <v>49</v>
      </c>
      <c r="B2" s="35"/>
      <c r="C2" s="35"/>
      <c r="D2" s="35"/>
      <c r="E2" s="35"/>
      <c r="F2" s="35"/>
      <c r="G2" s="34"/>
    </row>
    <row r="3" spans="1:7" x14ac:dyDescent="0.35">
      <c r="A3" s="33" t="s">
        <v>48</v>
      </c>
      <c r="B3" s="32"/>
      <c r="C3" s="32"/>
      <c r="D3" s="32"/>
      <c r="E3" s="32"/>
      <c r="F3" s="32"/>
      <c r="G3" s="31"/>
    </row>
    <row r="4" spans="1:7" x14ac:dyDescent="0.35">
      <c r="A4" s="33" t="s">
        <v>47</v>
      </c>
      <c r="B4" s="32"/>
      <c r="C4" s="32"/>
      <c r="D4" s="32"/>
      <c r="E4" s="32"/>
      <c r="F4" s="32"/>
      <c r="G4" s="31"/>
    </row>
    <row r="5" spans="1:7" x14ac:dyDescent="0.35">
      <c r="A5" s="30" t="s">
        <v>46</v>
      </c>
      <c r="B5" s="29"/>
      <c r="C5" s="29"/>
      <c r="D5" s="29"/>
      <c r="E5" s="29"/>
      <c r="F5" s="29"/>
      <c r="G5" s="28"/>
    </row>
    <row r="6" spans="1:7" x14ac:dyDescent="0.35">
      <c r="A6" s="26" t="s">
        <v>45</v>
      </c>
      <c r="B6" s="25"/>
      <c r="C6" s="25"/>
      <c r="D6" s="25"/>
      <c r="E6" s="25"/>
      <c r="F6" s="25"/>
      <c r="G6" s="24"/>
    </row>
    <row r="7" spans="1:7" x14ac:dyDescent="0.35">
      <c r="A7" s="27" t="s">
        <v>44</v>
      </c>
      <c r="B7" s="26" t="s">
        <v>43</v>
      </c>
      <c r="C7" s="25"/>
      <c r="D7" s="25"/>
      <c r="E7" s="25"/>
      <c r="F7" s="24"/>
      <c r="G7" s="23" t="s">
        <v>42</v>
      </c>
    </row>
    <row r="8" spans="1:7" ht="29" x14ac:dyDescent="0.35">
      <c r="A8" s="22"/>
      <c r="B8" s="20" t="s">
        <v>41</v>
      </c>
      <c r="C8" s="21" t="s">
        <v>40</v>
      </c>
      <c r="D8" s="20" t="s">
        <v>39</v>
      </c>
      <c r="E8" s="20" t="s">
        <v>38</v>
      </c>
      <c r="F8" s="19" t="s">
        <v>37</v>
      </c>
      <c r="G8" s="18"/>
    </row>
    <row r="9" spans="1:7" x14ac:dyDescent="0.35">
      <c r="A9" s="17" t="s">
        <v>36</v>
      </c>
      <c r="B9" s="16">
        <f>SUM(B10,B19,B27,B37)</f>
        <v>12560746811</v>
      </c>
      <c r="C9" s="16">
        <f>SUM(C10,C19,C27,C37)</f>
        <v>201933156.36000001</v>
      </c>
      <c r="D9" s="16">
        <f>SUM(D10,D19,D27,D37)</f>
        <v>12762679967.360001</v>
      </c>
      <c r="E9" s="16">
        <f>SUM(E10,E19,E27,E37)</f>
        <v>2635488228.21</v>
      </c>
      <c r="F9" s="16">
        <f>SUM(F10,F19,F27,F37)</f>
        <v>2621098843.6500001</v>
      </c>
      <c r="G9" s="16">
        <f>SUM(G10,G19,G27,G37)</f>
        <v>10127191739.150002</v>
      </c>
    </row>
    <row r="10" spans="1:7" x14ac:dyDescent="0.35">
      <c r="A10" s="13" t="s">
        <v>35</v>
      </c>
      <c r="B10" s="9">
        <f>SUM(B11:B18)</f>
        <v>3860262442</v>
      </c>
      <c r="C10" s="9">
        <f>SUM(C11:C18)</f>
        <v>63256540.770000003</v>
      </c>
      <c r="D10" s="9">
        <f>SUM(D11:D18)</f>
        <v>3923518982.77</v>
      </c>
      <c r="E10" s="9">
        <f>SUM(E11:E18)</f>
        <v>699916677.2700001</v>
      </c>
      <c r="F10" s="9">
        <f>SUM(F11:F18)</f>
        <v>696222837.61000001</v>
      </c>
      <c r="G10" s="9">
        <f>SUM(G11:G18)</f>
        <v>3223602305.5</v>
      </c>
    </row>
    <row r="11" spans="1:7" x14ac:dyDescent="0.35">
      <c r="A11" s="15" t="s">
        <v>31</v>
      </c>
      <c r="B11" s="9">
        <v>251680320</v>
      </c>
      <c r="C11" s="9">
        <v>0</v>
      </c>
      <c r="D11" s="9">
        <v>251680320</v>
      </c>
      <c r="E11" s="9">
        <v>64505640</v>
      </c>
      <c r="F11" s="9">
        <v>64505640</v>
      </c>
      <c r="G11" s="9">
        <f>D11-E11</f>
        <v>187174680</v>
      </c>
    </row>
    <row r="12" spans="1:7" x14ac:dyDescent="0.35">
      <c r="A12" s="15" t="s">
        <v>30</v>
      </c>
      <c r="B12" s="9">
        <v>1030182147</v>
      </c>
      <c r="C12" s="9">
        <v>1540189.32</v>
      </c>
      <c r="D12" s="9">
        <v>1031722336.3200001</v>
      </c>
      <c r="E12" s="9">
        <v>210951211.09999999</v>
      </c>
      <c r="F12" s="9">
        <v>210162689.47999999</v>
      </c>
      <c r="G12" s="9">
        <f>D12-E12</f>
        <v>820771125.22000003</v>
      </c>
    </row>
    <row r="13" spans="1:7" x14ac:dyDescent="0.35">
      <c r="A13" s="15" t="s">
        <v>29</v>
      </c>
      <c r="B13" s="9">
        <v>707928341</v>
      </c>
      <c r="C13" s="9">
        <v>40088740.030000001</v>
      </c>
      <c r="D13" s="9">
        <v>748017081.02999997</v>
      </c>
      <c r="E13" s="9">
        <v>126440978.19</v>
      </c>
      <c r="F13" s="9">
        <v>125206511.16</v>
      </c>
      <c r="G13" s="9">
        <f>D13-E13</f>
        <v>621576102.83999991</v>
      </c>
    </row>
    <row r="14" spans="1:7" x14ac:dyDescent="0.35">
      <c r="A14" s="15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" x14ac:dyDescent="0.35">
      <c r="A15" s="15" t="s">
        <v>27</v>
      </c>
      <c r="B15" s="9">
        <v>773127117</v>
      </c>
      <c r="C15" s="9">
        <v>903581.31</v>
      </c>
      <c r="D15" s="9">
        <v>774030698.30999994</v>
      </c>
      <c r="E15" s="9">
        <v>87047554.290000007</v>
      </c>
      <c r="F15" s="9">
        <v>86769961.870000005</v>
      </c>
      <c r="G15" s="9">
        <f>D15-E15</f>
        <v>686983144.01999998</v>
      </c>
    </row>
    <row r="16" spans="1:7" x14ac:dyDescent="0.35">
      <c r="A16" s="15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 x14ac:dyDescent="0.35">
      <c r="A17" s="15" t="s">
        <v>25</v>
      </c>
      <c r="B17" s="9">
        <v>778007413</v>
      </c>
      <c r="C17" s="9">
        <v>18544405.510000002</v>
      </c>
      <c r="D17" s="9">
        <v>796551818.50999999</v>
      </c>
      <c r="E17" s="9">
        <v>161488658.12</v>
      </c>
      <c r="F17" s="9">
        <v>160382909.02000001</v>
      </c>
      <c r="G17" s="9">
        <f>D17-E17</f>
        <v>635063160.38999999</v>
      </c>
    </row>
    <row r="18" spans="1:7" x14ac:dyDescent="0.35">
      <c r="A18" s="15" t="s">
        <v>24</v>
      </c>
      <c r="B18" s="9">
        <v>319337104</v>
      </c>
      <c r="C18" s="9">
        <v>2179624.6</v>
      </c>
      <c r="D18" s="9">
        <v>321516728.60000002</v>
      </c>
      <c r="E18" s="9">
        <v>49482635.57</v>
      </c>
      <c r="F18" s="9">
        <v>49195126.079999998</v>
      </c>
      <c r="G18" s="9">
        <f>D18-E18</f>
        <v>272034093.03000003</v>
      </c>
    </row>
    <row r="19" spans="1:7" x14ac:dyDescent="0.35">
      <c r="A19" s="13" t="s">
        <v>23</v>
      </c>
      <c r="B19" s="9">
        <f>SUM(B20:B26)</f>
        <v>4447648909</v>
      </c>
      <c r="C19" s="9">
        <f>SUM(C20:C26)</f>
        <v>81640536.840000004</v>
      </c>
      <c r="D19" s="9">
        <f>SUM(D20:D26)</f>
        <v>4529289445.8400002</v>
      </c>
      <c r="E19" s="9">
        <f>SUM(E20:E26)</f>
        <v>903288363.55999994</v>
      </c>
      <c r="F19" s="9">
        <f>SUM(F20:F26)</f>
        <v>901303895.15999997</v>
      </c>
      <c r="G19" s="9">
        <f>SUM(G20:G26)</f>
        <v>3626001082.2800007</v>
      </c>
    </row>
    <row r="20" spans="1:7" x14ac:dyDescent="0.35">
      <c r="A20" s="15" t="s">
        <v>22</v>
      </c>
      <c r="B20" s="9">
        <v>51238844</v>
      </c>
      <c r="C20" s="9">
        <v>59827.11</v>
      </c>
      <c r="D20" s="9">
        <v>51298671.109999999</v>
      </c>
      <c r="E20" s="9">
        <v>10425089.02</v>
      </c>
      <c r="F20" s="9">
        <v>10382666.58</v>
      </c>
      <c r="G20" s="9">
        <f>D20-E20</f>
        <v>40873582.090000004</v>
      </c>
    </row>
    <row r="21" spans="1:7" x14ac:dyDescent="0.35">
      <c r="A21" s="15" t="s">
        <v>21</v>
      </c>
      <c r="B21" s="9">
        <v>387895817</v>
      </c>
      <c r="C21" s="9">
        <v>72896965.299999997</v>
      </c>
      <c r="D21" s="9">
        <v>460792782.30000001</v>
      </c>
      <c r="E21" s="9">
        <v>77928405.340000004</v>
      </c>
      <c r="F21" s="9">
        <v>77681600.719999999</v>
      </c>
      <c r="G21" s="9">
        <f>D21-E21</f>
        <v>382864376.96000004</v>
      </c>
    </row>
    <row r="22" spans="1:7" x14ac:dyDescent="0.35">
      <c r="A22" s="15" t="s">
        <v>20</v>
      </c>
      <c r="B22" s="9">
        <v>759227434</v>
      </c>
      <c r="C22" s="9">
        <v>3431460.04</v>
      </c>
      <c r="D22" s="9">
        <v>762658894.03999996</v>
      </c>
      <c r="E22" s="9">
        <v>157427226.91</v>
      </c>
      <c r="F22" s="9">
        <v>156687922.97</v>
      </c>
      <c r="G22" s="9">
        <f>D22-E22</f>
        <v>605231667.13</v>
      </c>
    </row>
    <row r="23" spans="1:7" x14ac:dyDescent="0.35">
      <c r="A23" s="15" t="s">
        <v>19</v>
      </c>
      <c r="B23" s="9">
        <v>292412952</v>
      </c>
      <c r="C23" s="9">
        <v>-30026032.859999999</v>
      </c>
      <c r="D23" s="9">
        <v>262386919.13999999</v>
      </c>
      <c r="E23" s="9">
        <v>55370701.350000001</v>
      </c>
      <c r="F23" s="9">
        <v>55225449.270000003</v>
      </c>
      <c r="G23" s="9">
        <f>D23-E23</f>
        <v>207016217.78999999</v>
      </c>
    </row>
    <row r="24" spans="1:7" x14ac:dyDescent="0.35">
      <c r="A24" s="15" t="s">
        <v>18</v>
      </c>
      <c r="B24" s="9">
        <v>2120662165</v>
      </c>
      <c r="C24" s="9">
        <v>26028440.75</v>
      </c>
      <c r="D24" s="9">
        <v>2146690605.75</v>
      </c>
      <c r="E24" s="9">
        <v>437238766.62</v>
      </c>
      <c r="F24" s="9">
        <v>436680356.63999999</v>
      </c>
      <c r="G24" s="9">
        <f>D24-E24</f>
        <v>1709451839.1300001</v>
      </c>
    </row>
    <row r="25" spans="1:7" x14ac:dyDescent="0.35">
      <c r="A25" s="15" t="s">
        <v>17</v>
      </c>
      <c r="B25" s="9">
        <v>313922844</v>
      </c>
      <c r="C25" s="9">
        <v>708418.15</v>
      </c>
      <c r="D25" s="9">
        <v>314631262.14999998</v>
      </c>
      <c r="E25" s="9">
        <v>102315023.39</v>
      </c>
      <c r="F25" s="9">
        <v>102311364.84</v>
      </c>
      <c r="G25" s="9">
        <f>D25-E25</f>
        <v>212316238.75999999</v>
      </c>
    </row>
    <row r="26" spans="1:7" x14ac:dyDescent="0.35">
      <c r="A26" s="15" t="s">
        <v>16</v>
      </c>
      <c r="B26" s="9">
        <v>522288853</v>
      </c>
      <c r="C26" s="9">
        <v>8541458.3499999996</v>
      </c>
      <c r="D26" s="9">
        <v>530830311.35000002</v>
      </c>
      <c r="E26" s="9">
        <v>62583150.93</v>
      </c>
      <c r="F26" s="9">
        <v>62334534.140000001</v>
      </c>
      <c r="G26" s="9">
        <f>D26-E26</f>
        <v>468247160.42000002</v>
      </c>
    </row>
    <row r="27" spans="1:7" x14ac:dyDescent="0.35">
      <c r="A27" s="13" t="s">
        <v>15</v>
      </c>
      <c r="B27" s="9">
        <f>SUM(B28:B36)</f>
        <v>619388507</v>
      </c>
      <c r="C27" s="9">
        <f>SUM(C28:C36)</f>
        <v>513920.16999999806</v>
      </c>
      <c r="D27" s="9">
        <f>SUM(D28:D36)</f>
        <v>619902427.17000008</v>
      </c>
      <c r="E27" s="9">
        <f>SUM(E28:E36)</f>
        <v>96540664.879999995</v>
      </c>
      <c r="F27" s="9">
        <f>SUM(F28:F36)</f>
        <v>91534558.379999995</v>
      </c>
      <c r="G27" s="9">
        <f>SUM(G28:G36)</f>
        <v>523361762.29000008</v>
      </c>
    </row>
    <row r="28" spans="1:7" x14ac:dyDescent="0.35">
      <c r="A28" s="10" t="s">
        <v>14</v>
      </c>
      <c r="B28" s="9">
        <v>99450353</v>
      </c>
      <c r="C28" s="9">
        <v>-268857.48</v>
      </c>
      <c r="D28" s="9">
        <v>99181495.519999996</v>
      </c>
      <c r="E28" s="9">
        <v>18955941.16</v>
      </c>
      <c r="F28" s="9">
        <v>18865690.670000002</v>
      </c>
      <c r="G28" s="9">
        <f>D28-E28</f>
        <v>80225554.359999999</v>
      </c>
    </row>
    <row r="29" spans="1:7" x14ac:dyDescent="0.35">
      <c r="A29" s="15" t="s">
        <v>13</v>
      </c>
      <c r="B29" s="9">
        <v>242093358</v>
      </c>
      <c r="C29" s="9">
        <v>3462311.1</v>
      </c>
      <c r="D29" s="9">
        <v>245555669.09999999</v>
      </c>
      <c r="E29" s="9">
        <v>32769511.289999999</v>
      </c>
      <c r="F29" s="9">
        <v>32633241.379999999</v>
      </c>
      <c r="G29" s="9">
        <f>D29-E29</f>
        <v>212786157.81</v>
      </c>
    </row>
    <row r="30" spans="1:7" x14ac:dyDescent="0.35">
      <c r="A30" s="15" t="s">
        <v>12</v>
      </c>
      <c r="B30" s="9">
        <v>77816023</v>
      </c>
      <c r="C30" s="9">
        <v>-3849</v>
      </c>
      <c r="D30" s="9">
        <v>77812174</v>
      </c>
      <c r="E30" s="9">
        <v>1888283.22</v>
      </c>
      <c r="F30" s="9">
        <v>1873061.6</v>
      </c>
      <c r="G30" s="9">
        <f>D30-E30</f>
        <v>75923890.780000001</v>
      </c>
    </row>
    <row r="31" spans="1:7" x14ac:dyDescent="0.35">
      <c r="A31" s="15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</row>
    <row r="32" spans="1:7" x14ac:dyDescent="0.35">
      <c r="A32" s="15" t="s">
        <v>10</v>
      </c>
      <c r="B32" s="9">
        <v>9420992</v>
      </c>
      <c r="C32" s="9">
        <v>-31979.65</v>
      </c>
      <c r="D32" s="9">
        <v>9389012.3499999996</v>
      </c>
      <c r="E32" s="9">
        <v>1578607.98</v>
      </c>
      <c r="F32" s="9">
        <v>1564581.39</v>
      </c>
      <c r="G32" s="9">
        <f>D32-E32</f>
        <v>7810404.3699999992</v>
      </c>
    </row>
    <row r="33" spans="1:7" x14ac:dyDescent="0.35">
      <c r="A33" s="15" t="s">
        <v>9</v>
      </c>
      <c r="B33" s="9">
        <v>49378304</v>
      </c>
      <c r="C33" s="9">
        <v>16876397.329999998</v>
      </c>
      <c r="D33" s="9">
        <v>66254701.329999998</v>
      </c>
      <c r="E33" s="9">
        <v>21716820.100000001</v>
      </c>
      <c r="F33" s="9">
        <v>17051401.640000001</v>
      </c>
      <c r="G33" s="9">
        <f>D33-E33</f>
        <v>44537881.229999997</v>
      </c>
    </row>
    <row r="34" spans="1:7" x14ac:dyDescent="0.35">
      <c r="A34" s="15" t="s">
        <v>8</v>
      </c>
      <c r="B34" s="9">
        <v>124631291</v>
      </c>
      <c r="C34" s="9">
        <v>-19520102.129999999</v>
      </c>
      <c r="D34" s="9">
        <v>105111188.87</v>
      </c>
      <c r="E34" s="9">
        <v>16374145.300000001</v>
      </c>
      <c r="F34" s="9">
        <v>16316893.24</v>
      </c>
      <c r="G34" s="9">
        <f>D34-E34</f>
        <v>88737043.570000008</v>
      </c>
    </row>
    <row r="35" spans="1:7" x14ac:dyDescent="0.35">
      <c r="A35" s="15" t="s">
        <v>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D35-E35</f>
        <v>0</v>
      </c>
    </row>
    <row r="36" spans="1:7" x14ac:dyDescent="0.35">
      <c r="A36" s="15" t="s">
        <v>6</v>
      </c>
      <c r="B36" s="9">
        <v>16598186</v>
      </c>
      <c r="C36" s="9">
        <v>0</v>
      </c>
      <c r="D36" s="9">
        <v>16598186</v>
      </c>
      <c r="E36" s="9">
        <v>3257355.83</v>
      </c>
      <c r="F36" s="9">
        <v>3229688.46</v>
      </c>
      <c r="G36" s="9">
        <f>D36-E36</f>
        <v>13340830.17</v>
      </c>
    </row>
    <row r="37" spans="1:7" ht="29" x14ac:dyDescent="0.35">
      <c r="A37" s="12" t="s">
        <v>34</v>
      </c>
      <c r="B37" s="9">
        <f>SUM(B38:B41)</f>
        <v>3633446953</v>
      </c>
      <c r="C37" s="9">
        <f>SUM(C38:C41)</f>
        <v>56522158.579999998</v>
      </c>
      <c r="D37" s="9">
        <f>SUM(D38:D41)</f>
        <v>3689969111.5799999</v>
      </c>
      <c r="E37" s="9">
        <f>SUM(E38:E41)</f>
        <v>935742522.5</v>
      </c>
      <c r="F37" s="9">
        <f>SUM(F38:F41)</f>
        <v>932037552.5</v>
      </c>
      <c r="G37" s="9">
        <f>SUM(G38:G41)</f>
        <v>2754226589.0799999</v>
      </c>
    </row>
    <row r="38" spans="1:7" x14ac:dyDescent="0.35">
      <c r="A38" s="10" t="s">
        <v>4</v>
      </c>
      <c r="B38" s="9">
        <v>359358843</v>
      </c>
      <c r="C38" s="9">
        <v>0</v>
      </c>
      <c r="D38" s="9">
        <v>359358843</v>
      </c>
      <c r="E38" s="9">
        <v>86830676.359999999</v>
      </c>
      <c r="F38" s="9">
        <v>86830676.359999999</v>
      </c>
      <c r="G38" s="9">
        <f>+D38-E38</f>
        <v>272528166.63999999</v>
      </c>
    </row>
    <row r="39" spans="1:7" ht="29" x14ac:dyDescent="0.35">
      <c r="A39" s="10" t="s">
        <v>3</v>
      </c>
      <c r="B39" s="9">
        <v>3224088110</v>
      </c>
      <c r="C39" s="9">
        <v>56522158.579999998</v>
      </c>
      <c r="D39" s="9">
        <v>3280610268.5799999</v>
      </c>
      <c r="E39" s="9">
        <v>848911846.13999999</v>
      </c>
      <c r="F39" s="9">
        <v>845206876.13999999</v>
      </c>
      <c r="G39" s="9">
        <f>+D39-E39</f>
        <v>2431698422.4400001</v>
      </c>
    </row>
    <row r="40" spans="1:7" x14ac:dyDescent="0.35">
      <c r="A40" s="10" t="s">
        <v>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+D40-E40</f>
        <v>0</v>
      </c>
    </row>
    <row r="41" spans="1:7" x14ac:dyDescent="0.35">
      <c r="A41" s="10" t="s">
        <v>1</v>
      </c>
      <c r="B41" s="9">
        <v>50000000</v>
      </c>
      <c r="C41" s="9">
        <v>0</v>
      </c>
      <c r="D41" s="9">
        <v>50000000</v>
      </c>
      <c r="E41" s="9">
        <v>0</v>
      </c>
      <c r="F41" s="9">
        <v>0</v>
      </c>
      <c r="G41" s="9">
        <f>+D41-E41</f>
        <v>50000000</v>
      </c>
    </row>
    <row r="42" spans="1:7" x14ac:dyDescent="0.35">
      <c r="A42" s="10"/>
      <c r="B42" s="9"/>
      <c r="C42" s="9"/>
      <c r="D42" s="9"/>
      <c r="E42" s="9"/>
      <c r="F42" s="9"/>
      <c r="G42" s="9"/>
    </row>
    <row r="43" spans="1:7" x14ac:dyDescent="0.35">
      <c r="A43" s="6" t="s">
        <v>33</v>
      </c>
      <c r="B43" s="5">
        <f>SUM(B44,B53,B61,B71)</f>
        <v>12265972110</v>
      </c>
      <c r="C43" s="5">
        <f>SUM(C44,C53,C61,C71)</f>
        <v>899345980.66999996</v>
      </c>
      <c r="D43" s="5">
        <f>SUM(D44,D53,D61,D71)</f>
        <v>13165318090.67</v>
      </c>
      <c r="E43" s="5">
        <f>SUM(E44,E53,E61,E71)</f>
        <v>3210484294.8299999</v>
      </c>
      <c r="F43" s="5">
        <f>SUM(F44,F53,F61,F71)</f>
        <v>3210484294.8299999</v>
      </c>
      <c r="G43" s="5">
        <f>SUM(G44,G53,G61,G71)</f>
        <v>9954833795.8400002</v>
      </c>
    </row>
    <row r="44" spans="1:7" x14ac:dyDescent="0.35">
      <c r="A44" s="13" t="s">
        <v>32</v>
      </c>
      <c r="B44" s="9">
        <f>SUM(B45:B52)</f>
        <v>246132775</v>
      </c>
      <c r="C44" s="9">
        <f>SUM(C45:C52)</f>
        <v>58544150.07</v>
      </c>
      <c r="D44" s="9">
        <f>SUM(D45:D52)</f>
        <v>304676925.06999999</v>
      </c>
      <c r="E44" s="9">
        <f>SUM(E45:E52)</f>
        <v>51903996</v>
      </c>
      <c r="F44" s="9">
        <f>SUM(F45:F52)</f>
        <v>51903996</v>
      </c>
      <c r="G44" s="9">
        <f>SUM(G45:G52)</f>
        <v>252772929.06999999</v>
      </c>
    </row>
    <row r="45" spans="1:7" x14ac:dyDescent="0.35">
      <c r="A45" s="10" t="s">
        <v>31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D45-E45</f>
        <v>0</v>
      </c>
    </row>
    <row r="46" spans="1:7" x14ac:dyDescent="0.35">
      <c r="A46" s="10" t="s">
        <v>30</v>
      </c>
      <c r="B46" s="9">
        <v>58993879</v>
      </c>
      <c r="C46" s="9">
        <v>7766469.9500000002</v>
      </c>
      <c r="D46" s="9">
        <v>66760348.950000003</v>
      </c>
      <c r="E46" s="9">
        <v>6464848.8899999997</v>
      </c>
      <c r="F46" s="9">
        <v>6464848.8899999997</v>
      </c>
      <c r="G46" s="9">
        <f>D46-E46</f>
        <v>60295500.060000002</v>
      </c>
    </row>
    <row r="47" spans="1:7" x14ac:dyDescent="0.35">
      <c r="A47" s="10" t="s">
        <v>29</v>
      </c>
      <c r="B47" s="9">
        <v>0</v>
      </c>
      <c r="C47" s="9">
        <v>11412704.74</v>
      </c>
      <c r="D47" s="9">
        <v>11412704.74</v>
      </c>
      <c r="E47" s="9">
        <v>11412704.74</v>
      </c>
      <c r="F47" s="9">
        <v>11412704.74</v>
      </c>
      <c r="G47" s="9">
        <f>D47-E47</f>
        <v>0</v>
      </c>
    </row>
    <row r="48" spans="1:7" x14ac:dyDescent="0.35">
      <c r="A48" s="10" t="s">
        <v>28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" x14ac:dyDescent="0.35">
      <c r="A49" s="10" t="s">
        <v>27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D49-E49</f>
        <v>0</v>
      </c>
    </row>
    <row r="50" spans="1:7" x14ac:dyDescent="0.35">
      <c r="A50" s="10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" x14ac:dyDescent="0.35">
      <c r="A51" s="10" t="s">
        <v>25</v>
      </c>
      <c r="B51" s="9">
        <v>177138896</v>
      </c>
      <c r="C51" s="9">
        <v>36860885.640000001</v>
      </c>
      <c r="D51" s="9">
        <v>213999781.63999999</v>
      </c>
      <c r="E51" s="9">
        <v>31564965.649999999</v>
      </c>
      <c r="F51" s="9">
        <v>31564965.649999999</v>
      </c>
      <c r="G51" s="9">
        <f>D51-E51</f>
        <v>182434815.98999998</v>
      </c>
    </row>
    <row r="52" spans="1:7" x14ac:dyDescent="0.35">
      <c r="A52" s="10" t="s">
        <v>24</v>
      </c>
      <c r="B52" s="9">
        <v>10000000</v>
      </c>
      <c r="C52" s="9">
        <v>2504089.7400000002</v>
      </c>
      <c r="D52" s="9">
        <v>12504089.74</v>
      </c>
      <c r="E52" s="9">
        <v>2461476.7200000002</v>
      </c>
      <c r="F52" s="9">
        <v>2461476.7200000002</v>
      </c>
      <c r="G52" s="9">
        <f>D52-E52</f>
        <v>10042613.02</v>
      </c>
    </row>
    <row r="53" spans="1:7" x14ac:dyDescent="0.35">
      <c r="A53" s="13" t="s">
        <v>23</v>
      </c>
      <c r="B53" s="9">
        <f>SUM(B54:B60)</f>
        <v>9665120316</v>
      </c>
      <c r="C53" s="9">
        <f>SUM(C54:C60)</f>
        <v>809625907.75999999</v>
      </c>
      <c r="D53" s="9">
        <f>SUM(D54:D60)</f>
        <v>10474746223.76</v>
      </c>
      <c r="E53" s="9">
        <f>SUM(E54:E60)</f>
        <v>2528709229.1700001</v>
      </c>
      <c r="F53" s="9">
        <f>SUM(F54:F60)</f>
        <v>2528709229.1700001</v>
      </c>
      <c r="G53" s="9">
        <f>SUM(G54:G60)</f>
        <v>7946036994.5900002</v>
      </c>
    </row>
    <row r="54" spans="1:7" x14ac:dyDescent="0.35">
      <c r="A54" s="10" t="s">
        <v>22</v>
      </c>
      <c r="B54" s="9">
        <v>14000000</v>
      </c>
      <c r="C54" s="9">
        <v>13313344.59</v>
      </c>
      <c r="D54" s="9">
        <v>27313344.59</v>
      </c>
      <c r="E54" s="9">
        <v>13313344.59</v>
      </c>
      <c r="F54" s="9">
        <v>13313344.59</v>
      </c>
      <c r="G54" s="9">
        <f>D54-E54</f>
        <v>14000000</v>
      </c>
    </row>
    <row r="55" spans="1:7" x14ac:dyDescent="0.35">
      <c r="A55" s="10" t="s">
        <v>21</v>
      </c>
      <c r="B55" s="9">
        <v>404527852</v>
      </c>
      <c r="C55" s="9">
        <v>20688190.719999999</v>
      </c>
      <c r="D55" s="9">
        <v>425216042.72000003</v>
      </c>
      <c r="E55" s="9">
        <v>23465557.109999999</v>
      </c>
      <c r="F55" s="9">
        <v>23465557.109999999</v>
      </c>
      <c r="G55" s="9">
        <f>D55-E55</f>
        <v>401750485.61000001</v>
      </c>
    </row>
    <row r="56" spans="1:7" x14ac:dyDescent="0.35">
      <c r="A56" s="10" t="s">
        <v>20</v>
      </c>
      <c r="B56" s="9">
        <v>2070930170</v>
      </c>
      <c r="C56" s="9">
        <v>90588685.340000004</v>
      </c>
      <c r="D56" s="9">
        <v>2161518855.3400002</v>
      </c>
      <c r="E56" s="9">
        <v>583374363.10000002</v>
      </c>
      <c r="F56" s="9">
        <v>583374363.10000002</v>
      </c>
      <c r="G56" s="9">
        <f>D56-E56</f>
        <v>1578144492.2400002</v>
      </c>
    </row>
    <row r="57" spans="1:7" x14ac:dyDescent="0.35">
      <c r="A57" s="14" t="s">
        <v>19</v>
      </c>
      <c r="B57" s="9">
        <v>56451779</v>
      </c>
      <c r="C57" s="9">
        <v>37167496.119999997</v>
      </c>
      <c r="D57" s="9">
        <v>93619275.120000005</v>
      </c>
      <c r="E57" s="9">
        <v>34321493.340000004</v>
      </c>
      <c r="F57" s="9">
        <v>34321493.340000004</v>
      </c>
      <c r="G57" s="9">
        <f>D57-E57</f>
        <v>59297781.780000001</v>
      </c>
    </row>
    <row r="58" spans="1:7" x14ac:dyDescent="0.35">
      <c r="A58" s="10" t="s">
        <v>18</v>
      </c>
      <c r="B58" s="9">
        <v>6760493276</v>
      </c>
      <c r="C58" s="9">
        <v>639007042.99000001</v>
      </c>
      <c r="D58" s="9">
        <v>7399500318.9899998</v>
      </c>
      <c r="E58" s="9">
        <v>1783089875.03</v>
      </c>
      <c r="F58" s="9">
        <v>1783089875.03</v>
      </c>
      <c r="G58" s="9">
        <f>D58-E58</f>
        <v>5616410443.96</v>
      </c>
    </row>
    <row r="59" spans="1:7" x14ac:dyDescent="0.35">
      <c r="A59" s="10" t="s">
        <v>17</v>
      </c>
      <c r="B59" s="9">
        <v>340717239</v>
      </c>
      <c r="C59" s="9">
        <v>8861148</v>
      </c>
      <c r="D59" s="9">
        <v>349578387</v>
      </c>
      <c r="E59" s="9">
        <v>91144596</v>
      </c>
      <c r="F59" s="9">
        <v>91144596</v>
      </c>
      <c r="G59" s="9">
        <f>D59-E59</f>
        <v>258433791</v>
      </c>
    </row>
    <row r="60" spans="1:7" x14ac:dyDescent="0.35">
      <c r="A60" s="10" t="s">
        <v>16</v>
      </c>
      <c r="B60" s="9">
        <v>18000000</v>
      </c>
      <c r="C60" s="9">
        <v>0</v>
      </c>
      <c r="D60" s="9">
        <v>18000000</v>
      </c>
      <c r="E60" s="9">
        <v>0</v>
      </c>
      <c r="F60" s="9">
        <v>0</v>
      </c>
      <c r="G60" s="9">
        <f>D60-E60</f>
        <v>18000000</v>
      </c>
    </row>
    <row r="61" spans="1:7" x14ac:dyDescent="0.35">
      <c r="A61" s="13" t="s">
        <v>15</v>
      </c>
      <c r="B61" s="9">
        <f>SUM(B62:B70)</f>
        <v>195469103</v>
      </c>
      <c r="C61" s="9">
        <f>SUM(C62:C70)</f>
        <v>26342968.030000001</v>
      </c>
      <c r="D61" s="9">
        <f>SUM(D62:D70)</f>
        <v>221812071.03</v>
      </c>
      <c r="E61" s="9">
        <f>SUM(E62:E70)</f>
        <v>26578123.450000003</v>
      </c>
      <c r="F61" s="9">
        <f>SUM(F62:F70)</f>
        <v>26578123.450000003</v>
      </c>
      <c r="G61" s="9">
        <f>SUM(G62:G70)</f>
        <v>195233947.57999998</v>
      </c>
    </row>
    <row r="62" spans="1:7" x14ac:dyDescent="0.35">
      <c r="A62" s="10" t="s">
        <v>14</v>
      </c>
      <c r="B62" s="9">
        <v>0</v>
      </c>
      <c r="C62" s="9">
        <v>14902349.91</v>
      </c>
      <c r="D62" s="9">
        <v>14902349.91</v>
      </c>
      <c r="E62" s="9">
        <v>14902349.91</v>
      </c>
      <c r="F62" s="9">
        <v>14902349.91</v>
      </c>
      <c r="G62" s="9">
        <f>D62-E62</f>
        <v>0</v>
      </c>
    </row>
    <row r="63" spans="1:7" x14ac:dyDescent="0.35">
      <c r="A63" s="10" t="s">
        <v>13</v>
      </c>
      <c r="B63" s="9">
        <v>23897547</v>
      </c>
      <c r="C63" s="9">
        <v>4212895.9000000004</v>
      </c>
      <c r="D63" s="9">
        <v>28110442.899999999</v>
      </c>
      <c r="E63" s="9">
        <v>4448051.33</v>
      </c>
      <c r="F63" s="9">
        <v>4448051.33</v>
      </c>
      <c r="G63" s="9">
        <f>D63-E63</f>
        <v>23662391.57</v>
      </c>
    </row>
    <row r="64" spans="1:7" x14ac:dyDescent="0.35">
      <c r="A64" s="10" t="s">
        <v>12</v>
      </c>
      <c r="B64" s="9">
        <v>22000000</v>
      </c>
      <c r="C64" s="9">
        <v>0</v>
      </c>
      <c r="D64" s="9">
        <v>22000000</v>
      </c>
      <c r="E64" s="9">
        <v>0</v>
      </c>
      <c r="F64" s="9">
        <v>0</v>
      </c>
      <c r="G64" s="9">
        <f>D64-E64</f>
        <v>22000000</v>
      </c>
    </row>
    <row r="65" spans="1:7" x14ac:dyDescent="0.35">
      <c r="A65" s="10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35">
      <c r="A66" s="10" t="s">
        <v>10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x14ac:dyDescent="0.35">
      <c r="A67" s="10" t="s">
        <v>9</v>
      </c>
      <c r="B67" s="9">
        <v>149571556</v>
      </c>
      <c r="C67" s="9">
        <v>1584549.34</v>
      </c>
      <c r="D67" s="9">
        <v>151156105.34</v>
      </c>
      <c r="E67" s="9">
        <v>1584549.34</v>
      </c>
      <c r="F67" s="9">
        <v>1584549.34</v>
      </c>
      <c r="G67" s="9">
        <f>D67-E67</f>
        <v>149571556</v>
      </c>
    </row>
    <row r="68" spans="1:7" x14ac:dyDescent="0.35">
      <c r="A68" s="10" t="s">
        <v>8</v>
      </c>
      <c r="B68" s="9">
        <v>0</v>
      </c>
      <c r="C68" s="9">
        <v>5643172.8799999999</v>
      </c>
      <c r="D68" s="9">
        <v>5643172.8799999999</v>
      </c>
      <c r="E68" s="9">
        <v>5643172.8700000001</v>
      </c>
      <c r="F68" s="9">
        <v>5643172.8700000001</v>
      </c>
      <c r="G68" s="9">
        <f>D68-E68</f>
        <v>9.9999997764825821E-3</v>
      </c>
    </row>
    <row r="69" spans="1:7" x14ac:dyDescent="0.35">
      <c r="A69" s="10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>D69-E69</f>
        <v>0</v>
      </c>
    </row>
    <row r="70" spans="1:7" x14ac:dyDescent="0.35">
      <c r="A70" s="10" t="s">
        <v>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>D70-E70</f>
        <v>0</v>
      </c>
    </row>
    <row r="71" spans="1:7" x14ac:dyDescent="0.35">
      <c r="A71" s="12" t="s">
        <v>5</v>
      </c>
      <c r="B71" s="11">
        <f>SUM(B72:B75)</f>
        <v>2159249916</v>
      </c>
      <c r="C71" s="11">
        <f>SUM(C72:C75)</f>
        <v>4832954.8099999996</v>
      </c>
      <c r="D71" s="11">
        <f>SUM(D72:D75)</f>
        <v>2164082870.8099999</v>
      </c>
      <c r="E71" s="11">
        <f>SUM(E72:E75)</f>
        <v>603292946.21000004</v>
      </c>
      <c r="F71" s="11">
        <f>SUM(F72:F75)</f>
        <v>603292946.21000004</v>
      </c>
      <c r="G71" s="11">
        <f>SUM(G72:G75)</f>
        <v>1560789924.5999999</v>
      </c>
    </row>
    <row r="72" spans="1:7" x14ac:dyDescent="0.35">
      <c r="A72" s="10" t="s">
        <v>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 ht="29" x14ac:dyDescent="0.35">
      <c r="A73" s="10" t="s">
        <v>3</v>
      </c>
      <c r="B73" s="9">
        <v>2159249916</v>
      </c>
      <c r="C73" s="9">
        <v>4832954.8099999996</v>
      </c>
      <c r="D73" s="9">
        <v>2164082870.8099999</v>
      </c>
      <c r="E73" s="9">
        <v>603292946.21000004</v>
      </c>
      <c r="F73" s="9">
        <v>603292946.21000004</v>
      </c>
      <c r="G73" s="9">
        <f>D73-E73</f>
        <v>1560789924.5999999</v>
      </c>
    </row>
    <row r="74" spans="1:7" x14ac:dyDescent="0.35">
      <c r="A74" s="10" t="s">
        <v>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D74-E74</f>
        <v>0</v>
      </c>
    </row>
    <row r="75" spans="1:7" x14ac:dyDescent="0.35">
      <c r="A75" s="10" t="s">
        <v>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7" x14ac:dyDescent="0.35">
      <c r="A76" s="8"/>
      <c r="B76" s="7"/>
      <c r="C76" s="7"/>
      <c r="D76" s="7"/>
      <c r="E76" s="7"/>
      <c r="F76" s="7"/>
      <c r="G76" s="7"/>
    </row>
    <row r="77" spans="1:7" x14ac:dyDescent="0.35">
      <c r="A77" s="6" t="s">
        <v>0</v>
      </c>
      <c r="B77" s="5">
        <f>B43+B9</f>
        <v>24826718921</v>
      </c>
      <c r="C77" s="5">
        <f>C43+C9</f>
        <v>1101279137.03</v>
      </c>
      <c r="D77" s="5">
        <f>D43+D9</f>
        <v>25927998058.029999</v>
      </c>
      <c r="E77" s="5">
        <f>E43+E9</f>
        <v>5845972523.04</v>
      </c>
      <c r="F77" s="5">
        <f>F43+F9</f>
        <v>5831583138.4799995</v>
      </c>
      <c r="G77" s="5">
        <f>G43+G9</f>
        <v>20082025534.990002</v>
      </c>
    </row>
    <row r="78" spans="1:7" x14ac:dyDescent="0.35">
      <c r="A78" s="4"/>
      <c r="B78" s="3"/>
      <c r="C78" s="3"/>
      <c r="D78" s="3"/>
      <c r="E78" s="3"/>
      <c r="F78" s="3"/>
      <c r="G78" s="2"/>
    </row>
    <row r="79" spans="1: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4BE5C7E7-6F21-440F-941D-36BA6ABFCFCC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E92799-3A53-4AE9-AD8B-68E6EE98B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8A365C-6647-47C3-A1D0-98AA26B53F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91BE14-BDB8-49CF-A63A-C216ED637353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4b5d711f-cf61-4330-b2ea-75094ab697dd"/>
    <ds:schemaRef ds:uri="http://schemas.openxmlformats.org/package/2006/metadata/core-properties"/>
    <ds:schemaRef ds:uri="0640fd70-8fd3-4775-8840-a10a691589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2024-05-15T20:55:14Z</dcterms:created>
  <dcterms:modified xsi:type="dcterms:W3CDTF">2024-05-15T20:55:41Z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