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\Documents\Carpeta Adela\LEY DE INGRESOS 2023\ANEXOS 7a 7c 2022\"/>
    </mc:Choice>
  </mc:AlternateContent>
  <xr:revisionPtr revIDLastSave="0" documentId="13_ncr:1_{558C665A-85E2-4EF9-B94B-6E305F351F3C}" xr6:coauthVersionLast="36" xr6:coauthVersionMax="47" xr10:uidLastSave="{00000000-0000-0000-0000-000000000000}"/>
  <bookViews>
    <workbookView xWindow="0" yWindow="0" windowWidth="21570" windowHeight="7890" xr2:uid="{159566E2-E02A-4492-AAF0-D3C7B46AF2FE}"/>
  </bookViews>
  <sheets>
    <sheet name="Formato 7 c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">#REF!</definedName>
    <definedName name="Acreed">[1]CATALOGOS!$M$1:$M$87</definedName>
    <definedName name="ALI">#REF!</definedName>
    <definedName name="Alta">[2]CATALOGOS!$J$1:$J$6</definedName>
    <definedName name="_xlnm.Print_Area" localSheetId="0">'Formato 7 c)'!$A$1:$G$37</definedName>
    <definedName name="_xlnm.Database">#REF!</definedName>
    <definedName name="CONCEINGRESO">#REF!</definedName>
    <definedName name="concentrado">#REF!</definedName>
    <definedName name="D">[3]CATALOGOS!$M$1:$M$87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[1]CATALOGOS!$T$1:$T$3</definedName>
    <definedName name="garantia">[4]CATALOGOS!$C$1:$C$5</definedName>
    <definedName name="Garantias">[1]CATALOGOS!$W$1:$W$10</definedName>
    <definedName name="garuantias">[5]CATALOGOS!$W$1:$W$10</definedName>
    <definedName name="GobEdo">#REF!</definedName>
    <definedName name="H">[6]CATALOGOS!$I$1:$I$2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NOEGAB">#REF!</definedName>
    <definedName name="oax">#REF!</definedName>
    <definedName name="RESP">[7]CATALOGOS!$I$1:$I$2</definedName>
    <definedName name="RESP1">[1]CATALOGOS!$I$1:$I$2</definedName>
    <definedName name="SegmentaciónDeDatos_Entidad">#N/A</definedName>
    <definedName name="SOBRETAA">[1]CATALOGOS!$E$1:$E$3</definedName>
    <definedName name="sobretasa">[8]CATALOGOS!$E$1:$E$3</definedName>
    <definedName name="sobretasas">[1]CATALOGOS!$E$1:$E$3</definedName>
    <definedName name="tasas">[8]CATALOGOS!$G$1:$G$6</definedName>
    <definedName name="ttf">[9]CATALOGOS!$E$1:$E$3</definedName>
    <definedName name="VER">#REF!</definedName>
    <definedName name="W">[10]CATALOGOS!$E$1:$E$3</definedName>
    <definedName name="X">[10]CATALOGOS!$G$1:$G$6</definedName>
    <definedName name="y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34" i="1"/>
  <c r="F34" i="1"/>
  <c r="E34" i="1"/>
  <c r="D34" i="1"/>
  <c r="C34" i="1"/>
  <c r="B34" i="1"/>
  <c r="G26" i="1"/>
  <c r="F26" i="1"/>
  <c r="E26" i="1"/>
  <c r="D26" i="1"/>
  <c r="C26" i="1"/>
  <c r="B26" i="1"/>
  <c r="G22" i="1"/>
  <c r="F22" i="1"/>
  <c r="G21" i="1"/>
  <c r="F21" i="1"/>
  <c r="G20" i="1"/>
  <c r="G19" i="1" s="1"/>
  <c r="F20" i="1"/>
  <c r="F19" i="1" s="1"/>
  <c r="E19" i="1"/>
  <c r="D19" i="1"/>
  <c r="C19" i="1"/>
  <c r="B19" i="1"/>
  <c r="B29" i="1" s="1"/>
  <c r="G14" i="1"/>
  <c r="G5" i="1" s="1"/>
  <c r="G29" i="1" s="1"/>
  <c r="F14" i="1"/>
  <c r="G13" i="1"/>
  <c r="F13" i="1"/>
  <c r="G11" i="1"/>
  <c r="F11" i="1"/>
  <c r="G10" i="1"/>
  <c r="F10" i="1"/>
  <c r="G9" i="1"/>
  <c r="F9" i="1"/>
  <c r="G6" i="1"/>
  <c r="F6" i="1"/>
  <c r="F5" i="1" s="1"/>
  <c r="F29" i="1" s="1"/>
  <c r="E5" i="1"/>
  <c r="E29" i="1" s="1"/>
  <c r="D5" i="1"/>
  <c r="D29" i="1" s="1"/>
  <c r="C5" i="1"/>
  <c r="C29" i="1" s="1"/>
  <c r="B5" i="1"/>
</calcChain>
</file>

<file path=xl/sharedStrings.xml><?xml version="1.0" encoding="utf-8"?>
<sst xmlns="http://schemas.openxmlformats.org/spreadsheetml/2006/main" count="48" uniqueCount="48">
  <si>
    <t>Formato 7 c)   Resultados de Ingresos - LDF</t>
  </si>
  <si>
    <t>CAMPECHE
Resultados de Ingresos - LDF 
(PESOS)</t>
  </si>
  <si>
    <t>Concepto (b)</t>
  </si>
  <si>
    <r>
      <t xml:space="preserve">2016 </t>
    </r>
    <r>
      <rPr>
        <b/>
        <vertAlign val="superscript"/>
        <sz val="11"/>
        <color rgb="FF000000"/>
        <rFont val="Azo Sans"/>
        <family val="3"/>
      </rPr>
      <t>1</t>
    </r>
    <r>
      <rPr>
        <b/>
        <sz val="11"/>
        <color rgb="FF000000"/>
        <rFont val="Azo Sans"/>
        <family val="3"/>
      </rPr>
      <t xml:space="preserve"> (c)</t>
    </r>
  </si>
  <si>
    <r>
      <t xml:space="preserve">2017 </t>
    </r>
    <r>
      <rPr>
        <b/>
        <vertAlign val="superscript"/>
        <sz val="11"/>
        <color rgb="FF000000"/>
        <rFont val="Azo Sans"/>
        <family val="3"/>
      </rPr>
      <t>1</t>
    </r>
    <r>
      <rPr>
        <b/>
        <sz val="11"/>
        <color rgb="FF000000"/>
        <rFont val="Azo Sans"/>
        <family val="3"/>
      </rPr>
      <t xml:space="preserve"> (c)</t>
    </r>
  </si>
  <si>
    <r>
      <t xml:space="preserve">2018 </t>
    </r>
    <r>
      <rPr>
        <b/>
        <vertAlign val="superscript"/>
        <sz val="11"/>
        <color rgb="FF000000"/>
        <rFont val="Azo Sans"/>
        <family val="3"/>
      </rPr>
      <t>1</t>
    </r>
    <r>
      <rPr>
        <b/>
        <sz val="11"/>
        <color rgb="FF000000"/>
        <rFont val="Azo Sans"/>
        <family val="3"/>
      </rPr>
      <t xml:space="preserve"> (c)</t>
    </r>
  </si>
  <si>
    <r>
      <t xml:space="preserve">2019 </t>
    </r>
    <r>
      <rPr>
        <b/>
        <vertAlign val="superscript"/>
        <sz val="11"/>
        <color rgb="FF000000"/>
        <rFont val="Azo Sans"/>
        <family val="3"/>
      </rPr>
      <t>1</t>
    </r>
    <r>
      <rPr>
        <b/>
        <sz val="11"/>
        <color rgb="FF000000"/>
        <rFont val="Azo Sans"/>
        <family val="3"/>
      </rPr>
      <t xml:space="preserve"> (c)</t>
    </r>
  </si>
  <si>
    <r>
      <t xml:space="preserve">2020 </t>
    </r>
    <r>
      <rPr>
        <b/>
        <vertAlign val="superscript"/>
        <sz val="11"/>
        <color rgb="FF000000"/>
        <rFont val="Azo Sans"/>
        <family val="3"/>
      </rPr>
      <t>1</t>
    </r>
    <r>
      <rPr>
        <b/>
        <sz val="11"/>
        <color rgb="FF000000"/>
        <rFont val="Azo Sans"/>
        <family val="3"/>
      </rPr>
      <t xml:space="preserve"> (c)</t>
    </r>
  </si>
  <si>
    <r>
      <t xml:space="preserve">2021 </t>
    </r>
    <r>
      <rPr>
        <b/>
        <vertAlign val="superscript"/>
        <sz val="11"/>
        <color rgb="FF000000"/>
        <rFont val="Azo Sans"/>
        <family val="3"/>
      </rPr>
      <t>2</t>
    </r>
    <r>
      <rPr>
        <b/>
        <sz val="11"/>
        <color rgb="FF000000"/>
        <rFont val="Azo Sans"/>
        <family val="3"/>
      </rPr>
      <t xml:space="preserve"> (d)</t>
    </r>
  </si>
  <si>
    <t>1.   Ingresos de Libre Disposición (1=A+B+C+D+E+F+G+H+I+J+K+L)</t>
  </si>
  <si>
    <t>A.     Impuestos</t>
  </si>
  <si>
    <t>B.     Cuotas y Aportaciones de Seguridad Social</t>
  </si>
  <si>
    <t>C.     Contribuciones de Mejoras</t>
  </si>
  <si>
    <t>D.     Derechos</t>
  </si>
  <si>
    <t>E.     Productos</t>
  </si>
  <si>
    <t>F.     Aprovechamientos</t>
  </si>
  <si>
    <t>G.     Ingresos por Ventas de Bienes y Prestación de Servicios</t>
  </si>
  <si>
    <t>H.     Participaciones</t>
  </si>
  <si>
    <t>I.       Incentivos Derivados de la Colaboración Fiscal</t>
  </si>
  <si>
    <t>J.      Transferencias y Asignaciones</t>
  </si>
  <si>
    <t>K.     Convenios</t>
  </si>
  <si>
    <t>L.      Otros Ingresos de Libre Disposición</t>
  </si>
  <si>
    <t>2.   Transferencias Federales Etiquetadas (2=A+B+C+D+E)</t>
  </si>
  <si>
    <t>A.     Aportaciones</t>
  </si>
  <si>
    <t>B.     Convenios</t>
  </si>
  <si>
    <t>C.     Fondos Distintos de Aportaciones</t>
  </si>
  <si>
    <t>D.     Transferencias, Asignaciones, Subsidios y Subvenciones, y Pensiones y Jubilaciones</t>
  </si>
  <si>
    <t>E.     Otras Transferencias Federales Etiquetadas</t>
  </si>
  <si>
    <t>3.   Ingresos Derivados de Financiamientos (3=A)</t>
  </si>
  <si>
    <t>A.     Ingresos Derivados de Financiamientos</t>
  </si>
  <si>
    <t>4.  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</si>
  <si>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</si>
  <si>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</si>
  <si>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</si>
  <si>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</si>
  <si>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color theme="1"/>
        <rFont val="Azo Sans"/>
        <family val="3"/>
      </rPr>
      <t>1</t>
    </r>
    <r>
      <rPr>
        <sz val="11"/>
        <color theme="1"/>
        <rFont val="Azo Sans"/>
        <family val="3"/>
      </rPr>
      <t>. Los importes corresponden al momento contable de los ingresos devengados.</t>
    </r>
  </si>
  <si>
    <r>
      <rPr>
        <vertAlign val="superscript"/>
        <sz val="11"/>
        <color theme="1"/>
        <rFont val="Azo Sans"/>
        <family val="3"/>
      </rPr>
      <t>2</t>
    </r>
    <r>
      <rPr>
        <sz val="11"/>
        <color theme="1"/>
        <rFont val="Azo Sans"/>
        <family val="3"/>
      </rPr>
      <t>. Los importes corresponden a los ingresos devengados al cierre trimestral más reciente disponible y estimados para el cierre del ejercicio.</t>
    </r>
  </si>
  <si>
    <t>ELABORÓ</t>
  </si>
  <si>
    <t>REVISÓ</t>
  </si>
  <si>
    <t>AUTORIZÓ</t>
  </si>
  <si>
    <t>____________________________________</t>
  </si>
  <si>
    <t>__________________________________________________</t>
  </si>
  <si>
    <t>______________________________________</t>
  </si>
  <si>
    <t>LIC. VICENTE A. CU ESCAMILLA</t>
  </si>
  <si>
    <t>M.A. TERESA DEL JESUS LEÓN BUENFIL</t>
  </si>
  <si>
    <t>TITULAR DE LA UNIDAD DE POLÍTICA 
DE INGRESOS Y COORDINACIÓN FISCAL</t>
  </si>
  <si>
    <t>ADMINISTRADORA DEL SERVICIO DE ADMINISTRACIÓN FISCAL
DEL ESTADO DE CAMPECHE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</si>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</sst>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zo Sans"/>
      <family val="3"/>
    </font>
    <font>
      <sz val="11"/>
      <color theme="1"/>
      <name val="Azo Sans"/>
      <family val="3"/>
    </font>
    <font>
      <sz val="10"/>
      <color rgb="FF000000"/>
      <name val="Times New Roman"/>
      <family val="1"/>
    </font>
    <font>
      <b/>
      <sz val="11"/>
      <name val="Azo Sans"/>
      <family val="3"/>
    </font>
    <font>
      <sz val="11"/>
      <color rgb="FF000000"/>
      <name val="Azo Sans"/>
      <family val="3"/>
    </font>
    <font>
      <b/>
      <sz val="11"/>
      <color rgb="FF000000"/>
      <name val="Azo Sans"/>
      <family val="3"/>
    </font>
    <font>
      <b/>
      <vertAlign val="superscript"/>
      <sz val="11"/>
      <color rgb="FF000000"/>
      <name val="Azo Sans"/>
      <family val="3"/>
    </font>
    <font>
      <vertAlign val="superscript"/>
      <sz val="11"/>
      <color theme="1"/>
      <name val="Azo Sans"/>
      <family val="3"/>
    </font>
    <font>
      <sz val="10"/>
      <name val="Azo Sans"/>
      <family val="3"/>
    </font>
    <font>
      <sz val="9"/>
      <name val="Azo Sans"/>
      <family val="3"/>
    </font>
    <font>
      <sz val="10"/>
      <color theme="1"/>
      <name val="Azo Sans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3" fillId="0" borderId="0"/>
  </cellStyleXfs>
  <cellXfs count="42">
    <xf numFmtId="0" fontId="0" fillId="0" borderId="0" xfId="0"/>
    <xf numFmtId="0" fontId="3" fillId="0" borderId="0" xfId="1" applyFont="1" applyAlignment="1">
      <alignment vertical="center"/>
    </xf>
    <xf numFmtId="43" fontId="3" fillId="0" borderId="0" xfId="2" applyFont="1" applyBorder="1" applyAlignment="1">
      <alignment vertical="center"/>
    </xf>
    <xf numFmtId="0" fontId="5" fillId="2" borderId="4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3" fillId="3" borderId="0" xfId="1" applyFont="1" applyFill="1" applyAlignment="1">
      <alignment vertical="center"/>
    </xf>
    <xf numFmtId="43" fontId="3" fillId="3" borderId="0" xfId="2" applyFont="1" applyFill="1" applyBorder="1" applyAlignment="1">
      <alignment vertical="center"/>
    </xf>
    <xf numFmtId="0" fontId="2" fillId="3" borderId="7" xfId="1" applyFont="1" applyFill="1" applyBorder="1" applyAlignment="1">
      <alignment vertical="center" wrapText="1"/>
    </xf>
    <xf numFmtId="164" fontId="2" fillId="3" borderId="8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164" fontId="3" fillId="3" borderId="8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vertical="center" wrapText="1"/>
    </xf>
    <xf numFmtId="164" fontId="2" fillId="3" borderId="10" xfId="1" applyNumberFormat="1" applyFont="1" applyFill="1" applyBorder="1" applyAlignment="1">
      <alignment horizontal="center" vertical="center"/>
    </xf>
    <xf numFmtId="164" fontId="2" fillId="3" borderId="9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horizontal="center" vertical="top" wrapText="1"/>
    </xf>
    <xf numFmtId="0" fontId="10" fillId="0" borderId="0" xfId="1" applyFont="1" applyAlignment="1">
      <alignment vertical="top"/>
    </xf>
    <xf numFmtId="0" fontId="3" fillId="0" borderId="0" xfId="1" applyFont="1" applyAlignment="1">
      <alignment vertical="top"/>
    </xf>
    <xf numFmtId="43" fontId="3" fillId="0" borderId="0" xfId="2" applyFont="1" applyBorder="1" applyAlignment="1">
      <alignment vertical="top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43" fontId="3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2" fillId="0" borderId="0" xfId="1" applyFont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</cellXfs>
  <cellStyles count="5">
    <cellStyle name="Millares 7" xfId="2" xr:uid="{CE8125CA-1A8A-4904-8827-1950D05C51E0}"/>
    <cellStyle name="Normal" xfId="0" builtinId="0"/>
    <cellStyle name="Normal 3 2" xfId="4" xr:uid="{B30087D7-98BD-4E6E-BBE5-283B29D4FB29}"/>
    <cellStyle name="Normal 3 3" xfId="3" xr:uid="{C899DE39-DD35-4AEC-8B34-2E649CB80564}"/>
    <cellStyle name="Normal 8" xfId="1" xr:uid="{CFAB4C6B-2D83-464F-BA7A-6B774550E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Reportes%20Junio%202012/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Unidad%20de%20Pol&#237;tica%20de%20Ingresos%20y%20Coordinaci&#243;n%20Fiscal\Ingresos.%20Adela\12%20DICIEMBRE%20CUADRO%20DE%20INGRESO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la/SAFIN%20Dropbox/ADELA%20CENTENO/Unidad%20de%20Pol&#237;tica%20de%20Ingresos%20y%20Coordinaci&#243;n%20Fiscal/LEY%20DE%20INGRESOS%202022/LEY%20DE%20INGRESOS%202022%20hoja%20trabajo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-Deuda/Septiembre%202012/Reportes%20Recibidos%20Tercer%20Trimestre/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Mis%20documentos/jaime/MAR09/16%20MICH%20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uda/Estadis-Deuda/Septiembre%202013/Reportes%20recibidos/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martinez/AppData/Local/Microsoft/Windows/Temporary%20Internet%20Files/Content.Outlook/WRD1MHBP/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06%20COL%20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deuda%20de%20abril-junio%20(06-08-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  <sheetName val="Soporte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DEVENGADO"/>
      <sheetName val="2020 RECAUDADO"/>
      <sheetName val="RECAUDADO 2021"/>
      <sheetName val="LI2021"/>
      <sheetName val="cierre estimado"/>
      <sheetName val="PRELIMINAR 24-AGO"/>
      <sheetName val="AL 11-SEP"/>
      <sheetName val="AL 15-SEP"/>
    </sheetNames>
    <sheetDataSet>
      <sheetData sheetId="0">
        <row r="12">
          <cell r="N12">
            <v>1607999460.2</v>
          </cell>
        </row>
        <row r="33">
          <cell r="N33">
            <v>445215450.47000003</v>
          </cell>
        </row>
        <row r="54">
          <cell r="N54">
            <v>139606088.19</v>
          </cell>
        </row>
        <row r="62">
          <cell r="N62">
            <v>78503047.140000015</v>
          </cell>
        </row>
        <row r="98">
          <cell r="N98">
            <v>8977598990</v>
          </cell>
        </row>
        <row r="111">
          <cell r="N111">
            <v>8910170441.2199993</v>
          </cell>
        </row>
        <row r="132">
          <cell r="N132">
            <v>2802760297.2200003</v>
          </cell>
        </row>
        <row r="141">
          <cell r="N141">
            <v>135200081.75</v>
          </cell>
        </row>
        <row r="163">
          <cell r="N163">
            <v>422019857</v>
          </cell>
        </row>
      </sheetData>
      <sheetData sheetId="1">
        <row r="9">
          <cell r="N9">
            <v>23518953005.190002</v>
          </cell>
        </row>
      </sheetData>
      <sheetData sheetId="2">
        <row r="9">
          <cell r="N9">
            <v>13502754062.530001</v>
          </cell>
        </row>
      </sheetData>
      <sheetData sheetId="3">
        <row r="11">
          <cell r="J11">
            <v>39366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RECAUDACION"/>
      <sheetName val="ANALITICO"/>
      <sheetName val="serv prest."/>
      <sheetName val="Formato 7 c)"/>
      <sheetName val="Formato 7 a)"/>
      <sheetName val="LDF"/>
      <sheetName val="CONAC (MESES)"/>
      <sheetName val="CONAC TRIM"/>
      <sheetName val="CONAC ANUAL"/>
      <sheetName val="R33"/>
      <sheetName val="CONV"/>
      <sheetName val="INCENTIVOS"/>
      <sheetName val="NOTAS"/>
    </sheetNames>
    <sheetDataSet>
      <sheetData sheetId="0" refreshError="1"/>
      <sheetData sheetId="1" refreshError="1"/>
      <sheetData sheetId="2">
        <row r="12">
          <cell r="D12">
            <v>1640315262.02</v>
          </cell>
        </row>
        <row r="33">
          <cell r="D33">
            <v>486823767.45999998</v>
          </cell>
        </row>
        <row r="54">
          <cell r="D54">
            <v>66642608.420000002</v>
          </cell>
        </row>
        <row r="62">
          <cell r="D62">
            <v>86157272.539999992</v>
          </cell>
        </row>
        <row r="82">
          <cell r="D82">
            <v>8832331240</v>
          </cell>
        </row>
        <row r="95">
          <cell r="D95">
            <v>9247928367.6699982</v>
          </cell>
        </row>
        <row r="116">
          <cell r="D116">
            <v>1724454233.5799999</v>
          </cell>
        </row>
        <row r="125">
          <cell r="D125">
            <v>146129962.29000002</v>
          </cell>
        </row>
        <row r="137">
          <cell r="D137">
            <v>440510573</v>
          </cell>
        </row>
      </sheetData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  <sheetName val="Hoja1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00938-E784-4BF2-89A8-AB901FFBEE13}">
  <sheetPr>
    <tabColor rgb="FF00B0F0"/>
    <pageSetUpPr fitToPage="1"/>
  </sheetPr>
  <dimension ref="A1:J47"/>
  <sheetViews>
    <sheetView showGridLines="0" tabSelected="1" zoomScale="90" zoomScaleNormal="90" zoomScaleSheetLayoutView="80" workbookViewId="0">
      <selection activeCell="I2" sqref="I2"/>
    </sheetView>
  </sheetViews>
  <sheetFormatPr baseColWidth="10" defaultRowHeight="15"/>
  <cols>
    <col min="1" max="1" width="65" style="30" customWidth="1"/>
    <col min="2" max="7" width="23.7109375" style="1" customWidth="1"/>
    <col min="8" max="8" width="11.42578125" style="1" customWidth="1"/>
    <col min="9" max="9" width="19.5703125" style="2" customWidth="1"/>
    <col min="10" max="10" width="18.140625" style="2" customWidth="1"/>
    <col min="11" max="14" width="11.42578125" style="1" customWidth="1"/>
    <col min="15" max="16384" width="11.42578125" style="1"/>
  </cols>
  <sheetData>
    <row r="1" spans="1:10" ht="21" customHeight="1">
      <c r="A1" s="36" t="s">
        <v>0</v>
      </c>
      <c r="B1" s="36"/>
      <c r="C1" s="36"/>
      <c r="D1" s="36"/>
      <c r="E1" s="36"/>
      <c r="F1" s="36"/>
      <c r="G1" s="36"/>
    </row>
    <row r="2" spans="1:10" ht="51" customHeight="1">
      <c r="A2" s="37" t="s">
        <v>1</v>
      </c>
      <c r="B2" s="38"/>
      <c r="C2" s="38"/>
      <c r="D2" s="38"/>
      <c r="E2" s="38"/>
      <c r="F2" s="38"/>
      <c r="G2" s="39"/>
    </row>
    <row r="3" spans="1:10" ht="32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10" s="8" customFormat="1" ht="15.75">
      <c r="A4" s="5"/>
      <c r="B4" s="6"/>
      <c r="C4" s="6"/>
      <c r="D4" s="6"/>
      <c r="E4" s="6"/>
      <c r="F4" s="6"/>
      <c r="G4" s="7"/>
      <c r="I4" s="9"/>
      <c r="J4" s="9"/>
    </row>
    <row r="5" spans="1:10" ht="31.5">
      <c r="A5" s="10" t="s">
        <v>9</v>
      </c>
      <c r="B5" s="11">
        <f t="shared" ref="B5:E5" si="0">SUM(B6:B17)</f>
        <v>10069535447.25</v>
      </c>
      <c r="C5" s="11">
        <f t="shared" si="0"/>
        <v>9163286141.9499989</v>
      </c>
      <c r="D5" s="11">
        <f t="shared" si="0"/>
        <v>10988633548.91</v>
      </c>
      <c r="E5" s="11">
        <f t="shared" si="0"/>
        <v>12303151052.110001</v>
      </c>
      <c r="F5" s="11">
        <f t="shared" ref="F5:G5" si="1">SUM(F6:F17)</f>
        <v>11384123117.75</v>
      </c>
      <c r="G5" s="12">
        <f t="shared" si="1"/>
        <v>11258400112.730001</v>
      </c>
    </row>
    <row r="6" spans="1:10">
      <c r="A6" s="13" t="s">
        <v>10</v>
      </c>
      <c r="B6" s="14">
        <v>1544654813.04</v>
      </c>
      <c r="C6" s="14">
        <v>1392720651.21</v>
      </c>
      <c r="D6" s="14">
        <v>1406514701.75</v>
      </c>
      <c r="E6" s="14">
        <v>1663901334.1400001</v>
      </c>
      <c r="F6" s="14">
        <f>+'[11]2020 DEVENGADO'!$N$12</f>
        <v>1607999460.2</v>
      </c>
      <c r="G6" s="15">
        <f>+[12]ANALITICO!$D$12</f>
        <v>1640315262.02</v>
      </c>
    </row>
    <row r="7" spans="1:10">
      <c r="A7" s="13" t="s">
        <v>11</v>
      </c>
      <c r="B7" s="14">
        <v>0</v>
      </c>
      <c r="C7" s="14">
        <v>0</v>
      </c>
      <c r="D7" s="14">
        <v>0</v>
      </c>
      <c r="E7" s="14">
        <v>0</v>
      </c>
      <c r="F7" s="14"/>
      <c r="G7" s="15"/>
    </row>
    <row r="8" spans="1:10">
      <c r="A8" s="13" t="s">
        <v>12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5">
        <v>0</v>
      </c>
    </row>
    <row r="9" spans="1:10">
      <c r="A9" s="13" t="s">
        <v>13</v>
      </c>
      <c r="B9" s="14">
        <v>364521805.12</v>
      </c>
      <c r="C9" s="14">
        <v>522406825.61000001</v>
      </c>
      <c r="D9" s="14">
        <v>439841775.64000005</v>
      </c>
      <c r="E9" s="14">
        <v>440031928.18000001</v>
      </c>
      <c r="F9" s="14">
        <f>+'[11]2020 DEVENGADO'!$N$33</f>
        <v>445215450.47000003</v>
      </c>
      <c r="G9" s="15">
        <f>+[12]ANALITICO!$D$33</f>
        <v>486823767.45999998</v>
      </c>
    </row>
    <row r="10" spans="1:10">
      <c r="A10" s="13" t="s">
        <v>14</v>
      </c>
      <c r="B10" s="14">
        <v>65638686.409999996</v>
      </c>
      <c r="C10" s="14">
        <v>106718996.59</v>
      </c>
      <c r="D10" s="14">
        <v>118189318.28999999</v>
      </c>
      <c r="E10" s="14">
        <v>183030656.36000001</v>
      </c>
      <c r="F10" s="14">
        <f>+'[11]2020 DEVENGADO'!$N$54</f>
        <v>139606088.19</v>
      </c>
      <c r="G10" s="15">
        <f>+[12]ANALITICO!$D$54</f>
        <v>66642608.420000002</v>
      </c>
    </row>
    <row r="11" spans="1:10">
      <c r="A11" s="13" t="s">
        <v>15</v>
      </c>
      <c r="B11" s="14">
        <v>133900773.10000002</v>
      </c>
      <c r="C11" s="14">
        <v>160272297.97999996</v>
      </c>
      <c r="D11" s="14">
        <v>159666305.55000001</v>
      </c>
      <c r="E11" s="14">
        <v>113815899.65000001</v>
      </c>
      <c r="F11" s="14">
        <f>+'[11]2020 DEVENGADO'!$N$62</f>
        <v>78503047.140000015</v>
      </c>
      <c r="G11" s="15">
        <f>+[12]ANALITICO!$D$62</f>
        <v>86157272.539999992</v>
      </c>
    </row>
    <row r="12" spans="1:10" ht="30">
      <c r="A12" s="13" t="s">
        <v>16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10">
      <c r="A13" s="13" t="s">
        <v>17</v>
      </c>
      <c r="B13" s="14">
        <v>7350272663</v>
      </c>
      <c r="C13" s="14">
        <v>6779293197</v>
      </c>
      <c r="D13" s="14">
        <v>8641962942</v>
      </c>
      <c r="E13" s="14">
        <v>9731088711</v>
      </c>
      <c r="F13" s="14">
        <f>+'[11]2020 DEVENGADO'!$N$98</f>
        <v>8977598990</v>
      </c>
      <c r="G13" s="15">
        <f>+[12]ANALITICO!$D$82</f>
        <v>8832331240</v>
      </c>
    </row>
    <row r="14" spans="1:10" ht="30">
      <c r="A14" s="13" t="s">
        <v>18</v>
      </c>
      <c r="B14" s="14">
        <v>581781536.43000007</v>
      </c>
      <c r="C14" s="14">
        <v>201874173.56</v>
      </c>
      <c r="D14" s="14">
        <v>222458505.68000001</v>
      </c>
      <c r="E14" s="14">
        <v>171282522.78</v>
      </c>
      <c r="F14" s="14">
        <f>+'[11]2020 DEVENGADO'!$N$141</f>
        <v>135200081.75</v>
      </c>
      <c r="G14" s="15">
        <f>+[12]ANALITICO!$D$125</f>
        <v>146129962.29000002</v>
      </c>
    </row>
    <row r="15" spans="1:10">
      <c r="A15" s="13" t="s">
        <v>19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10">
      <c r="A16" s="13" t="s">
        <v>20</v>
      </c>
      <c r="B16" s="14">
        <v>28765170.150000002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7">
      <c r="A17" s="13" t="s">
        <v>21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7">
      <c r="A18" s="13"/>
      <c r="B18" s="15"/>
      <c r="C18" s="16"/>
      <c r="D18" s="15"/>
      <c r="E18" s="15"/>
      <c r="F18" s="15"/>
      <c r="G18" s="17"/>
    </row>
    <row r="19" spans="1:7" ht="31.5">
      <c r="A19" s="10" t="s">
        <v>22</v>
      </c>
      <c r="B19" s="11">
        <f t="shared" ref="B19:G19" si="2">SUM(B20:B24)</f>
        <v>11300057523.710001</v>
      </c>
      <c r="C19" s="11">
        <f t="shared" si="2"/>
        <v>12727923876.84</v>
      </c>
      <c r="D19" s="11">
        <f t="shared" si="2"/>
        <v>13315572990.610001</v>
      </c>
      <c r="E19" s="11">
        <f t="shared" si="2"/>
        <v>11906320159.82</v>
      </c>
      <c r="F19" s="11">
        <f t="shared" si="2"/>
        <v>12134950595.439999</v>
      </c>
      <c r="G19" s="12">
        <f t="shared" si="2"/>
        <v>11412893174.249998</v>
      </c>
    </row>
    <row r="20" spans="1:7">
      <c r="A20" s="13" t="s">
        <v>23</v>
      </c>
      <c r="B20" s="14">
        <v>7324461366.1900005</v>
      </c>
      <c r="C20" s="14">
        <v>7754234747.6100006</v>
      </c>
      <c r="D20" s="14">
        <v>8046078884.1199999</v>
      </c>
      <c r="E20" s="14">
        <v>8547439140.1000004</v>
      </c>
      <c r="F20" s="14">
        <f>+'[11]2020 DEVENGADO'!$N$111</f>
        <v>8910170441.2199993</v>
      </c>
      <c r="G20" s="15">
        <f>+[12]ANALITICO!$D$95</f>
        <v>9247928367.6699982</v>
      </c>
    </row>
    <row r="21" spans="1:7">
      <c r="A21" s="13" t="s">
        <v>24</v>
      </c>
      <c r="B21" s="14">
        <v>3678529169.52</v>
      </c>
      <c r="C21" s="14">
        <v>4634552668.2299995</v>
      </c>
      <c r="D21" s="14">
        <v>4890880405.4899998</v>
      </c>
      <c r="E21" s="14">
        <v>2883796567.7199998</v>
      </c>
      <c r="F21" s="14">
        <f>+'[11]2020 DEVENGADO'!$N$132</f>
        <v>2802760297.2200003</v>
      </c>
      <c r="G21" s="15">
        <f>+[12]ANALITICO!$D$116</f>
        <v>1724454233.5799999</v>
      </c>
    </row>
    <row r="22" spans="1:7">
      <c r="A22" s="13" t="s">
        <v>25</v>
      </c>
      <c r="B22" s="14">
        <v>297066988</v>
      </c>
      <c r="C22" s="14">
        <v>339136461</v>
      </c>
      <c r="D22" s="14">
        <v>378613701</v>
      </c>
      <c r="E22" s="14">
        <v>475084452</v>
      </c>
      <c r="F22" s="14">
        <f>+'[11]2020 DEVENGADO'!$N$163</f>
        <v>422019857</v>
      </c>
      <c r="G22" s="15">
        <f>+[12]ANALITICO!$D$137</f>
        <v>440510573</v>
      </c>
    </row>
    <row r="23" spans="1:7" ht="32.25" customHeight="1">
      <c r="A23" s="13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7" ht="30">
      <c r="A24" s="13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7">
      <c r="A25" s="13"/>
      <c r="B25" s="15"/>
      <c r="C25" s="16"/>
      <c r="D25" s="15"/>
      <c r="E25" s="15"/>
      <c r="F25" s="15"/>
      <c r="G25" s="17"/>
    </row>
    <row r="26" spans="1:7" ht="15.75">
      <c r="A26" s="10" t="s">
        <v>28</v>
      </c>
      <c r="B26" s="11">
        <f t="shared" ref="B26:G26" si="3">+B27</f>
        <v>0</v>
      </c>
      <c r="C26" s="11">
        <f t="shared" si="3"/>
        <v>242611557.54000002</v>
      </c>
      <c r="D26" s="11">
        <f t="shared" si="3"/>
        <v>1363638442.46</v>
      </c>
      <c r="E26" s="11">
        <f t="shared" si="3"/>
        <v>0</v>
      </c>
      <c r="F26" s="11">
        <f t="shared" si="3"/>
        <v>0</v>
      </c>
      <c r="G26" s="12">
        <f t="shared" si="3"/>
        <v>0</v>
      </c>
    </row>
    <row r="27" spans="1:7">
      <c r="A27" s="13" t="s">
        <v>29</v>
      </c>
      <c r="B27" s="14">
        <v>0</v>
      </c>
      <c r="C27" s="14">
        <v>242611557.54000002</v>
      </c>
      <c r="D27" s="14">
        <v>1363638442.46</v>
      </c>
      <c r="E27" s="14">
        <v>0</v>
      </c>
      <c r="F27" s="14">
        <v>0</v>
      </c>
      <c r="G27" s="15">
        <v>0</v>
      </c>
    </row>
    <row r="28" spans="1:7">
      <c r="A28" s="13"/>
      <c r="B28" s="15"/>
      <c r="C28" s="16"/>
      <c r="D28" s="15"/>
      <c r="E28" s="15"/>
      <c r="F28" s="15"/>
      <c r="G28" s="17"/>
    </row>
    <row r="29" spans="1:7" ht="15.75">
      <c r="A29" s="10" t="s">
        <v>30</v>
      </c>
      <c r="B29" s="11">
        <f t="shared" ref="B29:G29" si="4">+B5+B19+B26</f>
        <v>21369592970.959999</v>
      </c>
      <c r="C29" s="11">
        <f t="shared" si="4"/>
        <v>22133821576.330002</v>
      </c>
      <c r="D29" s="11">
        <f t="shared" si="4"/>
        <v>25667844981.98</v>
      </c>
      <c r="E29" s="11">
        <f t="shared" si="4"/>
        <v>24209471211.93</v>
      </c>
      <c r="F29" s="11">
        <f t="shared" si="4"/>
        <v>23519073713.189999</v>
      </c>
      <c r="G29" s="12">
        <f t="shared" si="4"/>
        <v>22671293286.98</v>
      </c>
    </row>
    <row r="30" spans="1:7" ht="15.75">
      <c r="A30" s="10"/>
      <c r="B30" s="15"/>
      <c r="C30" s="16"/>
      <c r="D30" s="15"/>
      <c r="E30" s="15"/>
      <c r="F30" s="15"/>
      <c r="G30" s="17"/>
    </row>
    <row r="31" spans="1:7" ht="15.75">
      <c r="A31" s="10" t="s">
        <v>31</v>
      </c>
      <c r="B31" s="15"/>
      <c r="C31" s="16"/>
      <c r="D31" s="15"/>
      <c r="E31" s="15"/>
      <c r="F31" s="15"/>
      <c r="G31" s="15"/>
    </row>
    <row r="32" spans="1:7" ht="30">
      <c r="A32" s="13" t="s">
        <v>32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10" ht="45">
      <c r="A33" s="13" t="s">
        <v>33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10" ht="22.5" customHeight="1">
      <c r="A34" s="18" t="s">
        <v>34</v>
      </c>
      <c r="B34" s="19">
        <f t="shared" ref="B34:G34" si="5">+B32+B33</f>
        <v>0</v>
      </c>
      <c r="C34" s="19">
        <f t="shared" si="5"/>
        <v>0</v>
      </c>
      <c r="D34" s="19">
        <f t="shared" si="5"/>
        <v>0</v>
      </c>
      <c r="E34" s="19">
        <f t="shared" si="5"/>
        <v>0</v>
      </c>
      <c r="F34" s="19">
        <f t="shared" si="5"/>
        <v>0</v>
      </c>
      <c r="G34" s="20">
        <f t="shared" si="5"/>
        <v>0</v>
      </c>
    </row>
    <row r="35" spans="1:10">
      <c r="A35" s="40" t="s">
        <v>35</v>
      </c>
      <c r="B35" s="40"/>
      <c r="C35" s="40"/>
      <c r="D35" s="40"/>
      <c r="E35" s="40"/>
      <c r="F35" s="40"/>
      <c r="G35" s="40"/>
    </row>
    <row r="36" spans="1:10">
      <c r="A36" s="41" t="s">
        <v>36</v>
      </c>
      <c r="B36" s="41"/>
      <c r="C36" s="41"/>
      <c r="D36" s="41"/>
      <c r="E36" s="41"/>
      <c r="F36" s="41"/>
      <c r="G36" s="41"/>
    </row>
    <row r="39" spans="1:10" hidden="1">
      <c r="A39" s="21" t="s">
        <v>37</v>
      </c>
      <c r="B39" s="32" t="s">
        <v>38</v>
      </c>
      <c r="C39" s="32"/>
      <c r="D39" s="32"/>
      <c r="E39" s="22"/>
      <c r="F39" s="32" t="s">
        <v>39</v>
      </c>
      <c r="G39" s="32"/>
    </row>
    <row r="40" spans="1:10" hidden="1">
      <c r="A40" s="23"/>
      <c r="B40" s="22"/>
      <c r="C40" s="22"/>
      <c r="D40" s="22"/>
      <c r="E40" s="22"/>
      <c r="F40" s="22"/>
      <c r="G40" s="22"/>
    </row>
    <row r="41" spans="1:10" hidden="1">
      <c r="A41" s="21" t="s">
        <v>40</v>
      </c>
      <c r="B41" s="32" t="s">
        <v>41</v>
      </c>
      <c r="C41" s="32"/>
      <c r="D41" s="32"/>
      <c r="E41" s="22"/>
      <c r="F41" s="33" t="s">
        <v>42</v>
      </c>
      <c r="G41" s="33"/>
    </row>
    <row r="42" spans="1:10" ht="15.75" hidden="1" customHeight="1">
      <c r="A42" s="21" t="s">
        <v>43</v>
      </c>
      <c r="B42" s="32" t="s">
        <v>44</v>
      </c>
      <c r="C42" s="32"/>
      <c r="D42" s="32"/>
      <c r="E42" s="22"/>
      <c r="F42" s="32" t="e">
        <f>+#REF!</f>
        <v>#REF!</v>
      </c>
      <c r="G42" s="32"/>
    </row>
    <row r="43" spans="1:10" s="26" customFormat="1" ht="36.75" hidden="1" customHeight="1">
      <c r="A43" s="24" t="s">
        <v>45</v>
      </c>
      <c r="B43" s="34" t="s">
        <v>46</v>
      </c>
      <c r="C43" s="34"/>
      <c r="D43" s="34"/>
      <c r="E43" s="25"/>
      <c r="F43" s="35" t="s">
        <v>47</v>
      </c>
      <c r="G43" s="35"/>
      <c r="I43" s="27"/>
      <c r="J43" s="27"/>
    </row>
    <row r="44" spans="1:10">
      <c r="A44" s="28"/>
      <c r="B44" s="29"/>
      <c r="C44" s="29"/>
      <c r="D44" s="29"/>
      <c r="E44" s="29"/>
      <c r="F44" s="29"/>
      <c r="G44" s="29"/>
    </row>
    <row r="45" spans="1:10">
      <c r="E45" s="31"/>
    </row>
    <row r="46" spans="1:10">
      <c r="B46" s="2"/>
      <c r="C46" s="2"/>
      <c r="D46" s="2"/>
      <c r="E46" s="2"/>
      <c r="F46" s="2"/>
    </row>
    <row r="47" spans="1:10">
      <c r="B47" s="2"/>
      <c r="C47" s="2"/>
      <c r="D47" s="2"/>
      <c r="E47" s="2"/>
      <c r="F47" s="2"/>
      <c r="G47" s="2"/>
    </row>
  </sheetData>
  <mergeCells count="12">
    <mergeCell ref="A1:G1"/>
    <mergeCell ref="A2:G2"/>
    <mergeCell ref="A35:G35"/>
    <mergeCell ref="A36:G36"/>
    <mergeCell ref="B39:D39"/>
    <mergeCell ref="F39:G39"/>
    <mergeCell ref="B41:D41"/>
    <mergeCell ref="F41:G41"/>
    <mergeCell ref="B42:D42"/>
    <mergeCell ref="F42:G42"/>
    <mergeCell ref="B43:D43"/>
    <mergeCell ref="F43:G43"/>
  </mergeCells>
  <pageMargins left="0.15748031496062992" right="0.17" top="0.48" bottom="0.15748031496062992" header="0.31496062992125984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c)</vt:lpstr>
      <vt:lpstr>'Formato 7 c)'!Área_de_impresión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Adela.Fonticiella</dc:creator>
  <cp:lastModifiedBy>Adela.Fonticiella</cp:lastModifiedBy>
  <dcterms:created xsi:type="dcterms:W3CDTF">2022-07-15T19:48:03Z</dcterms:created>
  <dcterms:modified xsi:type="dcterms:W3CDTF">2023-05-30T15:46:44Z</dcterms:modified>
</cp:coreProperties>
</file>