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EE780C52-2863-4B91-8BA8-CF2F22C5399C}" xr6:coauthVersionLast="36" xr6:coauthVersionMax="36" xr10:uidLastSave="{00000000-0000-0000-0000-000000000000}"/>
  <bookViews>
    <workbookView xWindow="0" yWindow="0" windowWidth="20490" windowHeight="7545" xr2:uid="{F14C9B8A-43BD-4600-9DDF-3B4C3D52D6EC}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b)'!$B$50</definedName>
    <definedName name="cvbcbvbcvbvc">'[2]Formato 6 b)'!$C$37</definedName>
    <definedName name="cvbcvb">'[2]Formato 6 b)'!$F$36</definedName>
    <definedName name="cvbcvbcbv">'[2]Formato 6 b)'!$D$50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b)'!$C$50</definedName>
    <definedName name="GASTO_E_FIN_04">'[2]Formato 6 b)'!$E$50</definedName>
    <definedName name="GASTO_E_FIN_05">'[2]Formato 6 b)'!$F$50</definedName>
    <definedName name="GASTO_E_FIN_06">'[2]Formato 6 b)'!$G$50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G43" i="1" l="1"/>
  <c r="C77" i="1"/>
  <c r="B77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<sst xmlns="http://schemas.openxmlformats.org/spreadsheetml/2006/main" count="81" uniqueCount="51">
  <si>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</si>
  <si>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</si>
  <si>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</si>
  <si>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</si>
  <si>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31 de marzo de 2022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</si>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</sst>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80966445.060000002</v>
          </cell>
          <cell r="D9">
            <v>11388556210.059999</v>
          </cell>
          <cell r="E9">
            <v>2193751589.29</v>
          </cell>
          <cell r="F9">
            <v>2184016349.6900001</v>
          </cell>
          <cell r="G9">
            <v>9194804620.7700005</v>
          </cell>
        </row>
        <row r="37">
          <cell r="B37">
            <v>11042353021</v>
          </cell>
          <cell r="C37">
            <v>826822232.58999991</v>
          </cell>
          <cell r="D37">
            <v>11869175253.59</v>
          </cell>
          <cell r="E37">
            <v>2657555597.1400003</v>
          </cell>
          <cell r="F37">
            <v>2657555597.1400003</v>
          </cell>
          <cell r="G37">
            <v>9211619656.4499989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0220-30DB-4E03-A351-C67C196AFB27}">
  <sheetPr>
    <pageSetUpPr fitToPage="1"/>
  </sheetPr>
  <dimension ref="A1:IU79"/>
  <sheetViews>
    <sheetView tabSelected="1" workbookViewId="0">
      <selection activeCell="D16" sqref="D16"/>
    </sheetView>
  </sheetViews>
  <sheetFormatPr baseColWidth="10" defaultColWidth="0.7109375" defaultRowHeight="15" zeroHeight="1" x14ac:dyDescent="0.25"/>
  <cols>
    <col min="1" max="1" width="74.5703125" style="38" customWidth="1"/>
    <col min="2" max="6" width="20.7109375" style="38" customWidth="1"/>
    <col min="7" max="7" width="17.85546875" style="38" bestFit="1" customWidth="1"/>
    <col min="8" max="255" width="11.42578125" hidden="1" customWidth="1"/>
    <col min="257" max="257" width="74.5703125" customWidth="1"/>
    <col min="258" max="262" width="20.7109375" customWidth="1"/>
    <col min="263" max="263" width="17.85546875" bestFit="1" customWidth="1"/>
    <col min="264" max="511" width="0" hidden="1" customWidth="1"/>
    <col min="513" max="513" width="74.5703125" customWidth="1"/>
    <col min="514" max="518" width="20.7109375" customWidth="1"/>
    <col min="519" max="519" width="17.85546875" bestFit="1" customWidth="1"/>
    <col min="520" max="767" width="0" hidden="1" customWidth="1"/>
    <col min="769" max="769" width="74.5703125" customWidth="1"/>
    <col min="770" max="774" width="20.7109375" customWidth="1"/>
    <col min="775" max="775" width="17.85546875" bestFit="1" customWidth="1"/>
    <col min="776" max="1023" width="0" hidden="1" customWidth="1"/>
    <col min="1025" max="1025" width="74.5703125" customWidth="1"/>
    <col min="1026" max="1030" width="20.7109375" customWidth="1"/>
    <col min="1031" max="1031" width="17.85546875" bestFit="1" customWidth="1"/>
    <col min="1032" max="1279" width="0" hidden="1" customWidth="1"/>
    <col min="1281" max="1281" width="74.5703125" customWidth="1"/>
    <col min="1282" max="1286" width="20.7109375" customWidth="1"/>
    <col min="1287" max="1287" width="17.85546875" bestFit="1" customWidth="1"/>
    <col min="1288" max="1535" width="0" hidden="1" customWidth="1"/>
    <col min="1537" max="1537" width="74.5703125" customWidth="1"/>
    <col min="1538" max="1542" width="20.7109375" customWidth="1"/>
    <col min="1543" max="1543" width="17.85546875" bestFit="1" customWidth="1"/>
    <col min="1544" max="1791" width="0" hidden="1" customWidth="1"/>
    <col min="1793" max="1793" width="74.5703125" customWidth="1"/>
    <col min="1794" max="1798" width="20.7109375" customWidth="1"/>
    <col min="1799" max="1799" width="17.85546875" bestFit="1" customWidth="1"/>
    <col min="1800" max="2047" width="0" hidden="1" customWidth="1"/>
    <col min="2049" max="2049" width="74.5703125" customWidth="1"/>
    <col min="2050" max="2054" width="20.7109375" customWidth="1"/>
    <col min="2055" max="2055" width="17.85546875" bestFit="1" customWidth="1"/>
    <col min="2056" max="2303" width="0" hidden="1" customWidth="1"/>
    <col min="2305" max="2305" width="74.5703125" customWidth="1"/>
    <col min="2306" max="2310" width="20.7109375" customWidth="1"/>
    <col min="2311" max="2311" width="17.85546875" bestFit="1" customWidth="1"/>
    <col min="2312" max="2559" width="0" hidden="1" customWidth="1"/>
    <col min="2561" max="2561" width="74.5703125" customWidth="1"/>
    <col min="2562" max="2566" width="20.7109375" customWidth="1"/>
    <col min="2567" max="2567" width="17.85546875" bestFit="1" customWidth="1"/>
    <col min="2568" max="2815" width="0" hidden="1" customWidth="1"/>
    <col min="2817" max="2817" width="74.5703125" customWidth="1"/>
    <col min="2818" max="2822" width="20.7109375" customWidth="1"/>
    <col min="2823" max="2823" width="17.85546875" bestFit="1" customWidth="1"/>
    <col min="2824" max="3071" width="0" hidden="1" customWidth="1"/>
    <col min="3073" max="3073" width="74.5703125" customWidth="1"/>
    <col min="3074" max="3078" width="20.7109375" customWidth="1"/>
    <col min="3079" max="3079" width="17.85546875" bestFit="1" customWidth="1"/>
    <col min="3080" max="3327" width="0" hidden="1" customWidth="1"/>
    <col min="3329" max="3329" width="74.5703125" customWidth="1"/>
    <col min="3330" max="3334" width="20.7109375" customWidth="1"/>
    <col min="3335" max="3335" width="17.85546875" bestFit="1" customWidth="1"/>
    <col min="3336" max="3583" width="0" hidden="1" customWidth="1"/>
    <col min="3585" max="3585" width="74.5703125" customWidth="1"/>
    <col min="3586" max="3590" width="20.7109375" customWidth="1"/>
    <col min="3591" max="3591" width="17.85546875" bestFit="1" customWidth="1"/>
    <col min="3592" max="3839" width="0" hidden="1" customWidth="1"/>
    <col min="3841" max="3841" width="74.5703125" customWidth="1"/>
    <col min="3842" max="3846" width="20.7109375" customWidth="1"/>
    <col min="3847" max="3847" width="17.85546875" bestFit="1" customWidth="1"/>
    <col min="3848" max="4095" width="0" hidden="1" customWidth="1"/>
    <col min="4097" max="4097" width="74.5703125" customWidth="1"/>
    <col min="4098" max="4102" width="20.7109375" customWidth="1"/>
    <col min="4103" max="4103" width="17.85546875" bestFit="1" customWidth="1"/>
    <col min="4104" max="4351" width="0" hidden="1" customWidth="1"/>
    <col min="4353" max="4353" width="74.5703125" customWidth="1"/>
    <col min="4354" max="4358" width="20.7109375" customWidth="1"/>
    <col min="4359" max="4359" width="17.85546875" bestFit="1" customWidth="1"/>
    <col min="4360" max="4607" width="0" hidden="1" customWidth="1"/>
    <col min="4609" max="4609" width="74.5703125" customWidth="1"/>
    <col min="4610" max="4614" width="20.7109375" customWidth="1"/>
    <col min="4615" max="4615" width="17.85546875" bestFit="1" customWidth="1"/>
    <col min="4616" max="4863" width="0" hidden="1" customWidth="1"/>
    <col min="4865" max="4865" width="74.5703125" customWidth="1"/>
    <col min="4866" max="4870" width="20.7109375" customWidth="1"/>
    <col min="4871" max="4871" width="17.85546875" bestFit="1" customWidth="1"/>
    <col min="4872" max="5119" width="0" hidden="1" customWidth="1"/>
    <col min="5121" max="5121" width="74.5703125" customWidth="1"/>
    <col min="5122" max="5126" width="20.7109375" customWidth="1"/>
    <col min="5127" max="5127" width="17.85546875" bestFit="1" customWidth="1"/>
    <col min="5128" max="5375" width="0" hidden="1" customWidth="1"/>
    <col min="5377" max="5377" width="74.5703125" customWidth="1"/>
    <col min="5378" max="5382" width="20.7109375" customWidth="1"/>
    <col min="5383" max="5383" width="17.85546875" bestFit="1" customWidth="1"/>
    <col min="5384" max="5631" width="0" hidden="1" customWidth="1"/>
    <col min="5633" max="5633" width="74.5703125" customWidth="1"/>
    <col min="5634" max="5638" width="20.7109375" customWidth="1"/>
    <col min="5639" max="5639" width="17.85546875" bestFit="1" customWidth="1"/>
    <col min="5640" max="5887" width="0" hidden="1" customWidth="1"/>
    <col min="5889" max="5889" width="74.5703125" customWidth="1"/>
    <col min="5890" max="5894" width="20.7109375" customWidth="1"/>
    <col min="5895" max="5895" width="17.85546875" bestFit="1" customWidth="1"/>
    <col min="5896" max="6143" width="0" hidden="1" customWidth="1"/>
    <col min="6145" max="6145" width="74.5703125" customWidth="1"/>
    <col min="6146" max="6150" width="20.7109375" customWidth="1"/>
    <col min="6151" max="6151" width="17.85546875" bestFit="1" customWidth="1"/>
    <col min="6152" max="6399" width="0" hidden="1" customWidth="1"/>
    <col min="6401" max="6401" width="74.5703125" customWidth="1"/>
    <col min="6402" max="6406" width="20.7109375" customWidth="1"/>
    <col min="6407" max="6407" width="17.85546875" bestFit="1" customWidth="1"/>
    <col min="6408" max="6655" width="0" hidden="1" customWidth="1"/>
    <col min="6657" max="6657" width="74.5703125" customWidth="1"/>
    <col min="6658" max="6662" width="20.7109375" customWidth="1"/>
    <col min="6663" max="6663" width="17.85546875" bestFit="1" customWidth="1"/>
    <col min="6664" max="6911" width="0" hidden="1" customWidth="1"/>
    <col min="6913" max="6913" width="74.5703125" customWidth="1"/>
    <col min="6914" max="6918" width="20.7109375" customWidth="1"/>
    <col min="6919" max="6919" width="17.85546875" bestFit="1" customWidth="1"/>
    <col min="6920" max="7167" width="0" hidden="1" customWidth="1"/>
    <col min="7169" max="7169" width="74.5703125" customWidth="1"/>
    <col min="7170" max="7174" width="20.7109375" customWidth="1"/>
    <col min="7175" max="7175" width="17.85546875" bestFit="1" customWidth="1"/>
    <col min="7176" max="7423" width="0" hidden="1" customWidth="1"/>
    <col min="7425" max="7425" width="74.5703125" customWidth="1"/>
    <col min="7426" max="7430" width="20.7109375" customWidth="1"/>
    <col min="7431" max="7431" width="17.85546875" bestFit="1" customWidth="1"/>
    <col min="7432" max="7679" width="0" hidden="1" customWidth="1"/>
    <col min="7681" max="7681" width="74.5703125" customWidth="1"/>
    <col min="7682" max="7686" width="20.7109375" customWidth="1"/>
    <col min="7687" max="7687" width="17.85546875" bestFit="1" customWidth="1"/>
    <col min="7688" max="7935" width="0" hidden="1" customWidth="1"/>
    <col min="7937" max="7937" width="74.5703125" customWidth="1"/>
    <col min="7938" max="7942" width="20.7109375" customWidth="1"/>
    <col min="7943" max="7943" width="17.85546875" bestFit="1" customWidth="1"/>
    <col min="7944" max="8191" width="0" hidden="1" customWidth="1"/>
    <col min="8193" max="8193" width="74.5703125" customWidth="1"/>
    <col min="8194" max="8198" width="20.7109375" customWidth="1"/>
    <col min="8199" max="8199" width="17.85546875" bestFit="1" customWidth="1"/>
    <col min="8200" max="8447" width="0" hidden="1" customWidth="1"/>
    <col min="8449" max="8449" width="74.5703125" customWidth="1"/>
    <col min="8450" max="8454" width="20.7109375" customWidth="1"/>
    <col min="8455" max="8455" width="17.85546875" bestFit="1" customWidth="1"/>
    <col min="8456" max="8703" width="0" hidden="1" customWidth="1"/>
    <col min="8705" max="8705" width="74.5703125" customWidth="1"/>
    <col min="8706" max="8710" width="20.7109375" customWidth="1"/>
    <col min="8711" max="8711" width="17.85546875" bestFit="1" customWidth="1"/>
    <col min="8712" max="8959" width="0" hidden="1" customWidth="1"/>
    <col min="8961" max="8961" width="74.5703125" customWidth="1"/>
    <col min="8962" max="8966" width="20.7109375" customWidth="1"/>
    <col min="8967" max="8967" width="17.85546875" bestFit="1" customWidth="1"/>
    <col min="8968" max="9215" width="0" hidden="1" customWidth="1"/>
    <col min="9217" max="9217" width="74.5703125" customWidth="1"/>
    <col min="9218" max="9222" width="20.7109375" customWidth="1"/>
    <col min="9223" max="9223" width="17.85546875" bestFit="1" customWidth="1"/>
    <col min="9224" max="9471" width="0" hidden="1" customWidth="1"/>
    <col min="9473" max="9473" width="74.5703125" customWidth="1"/>
    <col min="9474" max="9478" width="20.7109375" customWidth="1"/>
    <col min="9479" max="9479" width="17.85546875" bestFit="1" customWidth="1"/>
    <col min="9480" max="9727" width="0" hidden="1" customWidth="1"/>
    <col min="9729" max="9729" width="74.5703125" customWidth="1"/>
    <col min="9730" max="9734" width="20.7109375" customWidth="1"/>
    <col min="9735" max="9735" width="17.85546875" bestFit="1" customWidth="1"/>
    <col min="9736" max="9983" width="0" hidden="1" customWidth="1"/>
    <col min="9985" max="9985" width="74.5703125" customWidth="1"/>
    <col min="9986" max="9990" width="20.7109375" customWidth="1"/>
    <col min="9991" max="9991" width="17.85546875" bestFit="1" customWidth="1"/>
    <col min="9992" max="10239" width="0" hidden="1" customWidth="1"/>
    <col min="10241" max="10241" width="74.5703125" customWidth="1"/>
    <col min="10242" max="10246" width="20.7109375" customWidth="1"/>
    <col min="10247" max="10247" width="17.85546875" bestFit="1" customWidth="1"/>
    <col min="10248" max="10495" width="0" hidden="1" customWidth="1"/>
    <col min="10497" max="10497" width="74.5703125" customWidth="1"/>
    <col min="10498" max="10502" width="20.7109375" customWidth="1"/>
    <col min="10503" max="10503" width="17.85546875" bestFit="1" customWidth="1"/>
    <col min="10504" max="10751" width="0" hidden="1" customWidth="1"/>
    <col min="10753" max="10753" width="74.5703125" customWidth="1"/>
    <col min="10754" max="10758" width="20.7109375" customWidth="1"/>
    <col min="10759" max="10759" width="17.85546875" bestFit="1" customWidth="1"/>
    <col min="10760" max="11007" width="0" hidden="1" customWidth="1"/>
    <col min="11009" max="11009" width="74.5703125" customWidth="1"/>
    <col min="11010" max="11014" width="20.7109375" customWidth="1"/>
    <col min="11015" max="11015" width="17.85546875" bestFit="1" customWidth="1"/>
    <col min="11016" max="11263" width="0" hidden="1" customWidth="1"/>
    <col min="11265" max="11265" width="74.5703125" customWidth="1"/>
    <col min="11266" max="11270" width="20.7109375" customWidth="1"/>
    <col min="11271" max="11271" width="17.85546875" bestFit="1" customWidth="1"/>
    <col min="11272" max="11519" width="0" hidden="1" customWidth="1"/>
    <col min="11521" max="11521" width="74.5703125" customWidth="1"/>
    <col min="11522" max="11526" width="20.7109375" customWidth="1"/>
    <col min="11527" max="11527" width="17.85546875" bestFit="1" customWidth="1"/>
    <col min="11528" max="11775" width="0" hidden="1" customWidth="1"/>
    <col min="11777" max="11777" width="74.5703125" customWidth="1"/>
    <col min="11778" max="11782" width="20.7109375" customWidth="1"/>
    <col min="11783" max="11783" width="17.85546875" bestFit="1" customWidth="1"/>
    <col min="11784" max="12031" width="0" hidden="1" customWidth="1"/>
    <col min="12033" max="12033" width="74.5703125" customWidth="1"/>
    <col min="12034" max="12038" width="20.7109375" customWidth="1"/>
    <col min="12039" max="12039" width="17.85546875" bestFit="1" customWidth="1"/>
    <col min="12040" max="12287" width="0" hidden="1" customWidth="1"/>
    <col min="12289" max="12289" width="74.5703125" customWidth="1"/>
    <col min="12290" max="12294" width="20.7109375" customWidth="1"/>
    <col min="12295" max="12295" width="17.85546875" bestFit="1" customWidth="1"/>
    <col min="12296" max="12543" width="0" hidden="1" customWidth="1"/>
    <col min="12545" max="12545" width="74.5703125" customWidth="1"/>
    <col min="12546" max="12550" width="20.7109375" customWidth="1"/>
    <col min="12551" max="12551" width="17.85546875" bestFit="1" customWidth="1"/>
    <col min="12552" max="12799" width="0" hidden="1" customWidth="1"/>
    <col min="12801" max="12801" width="74.5703125" customWidth="1"/>
    <col min="12802" max="12806" width="20.7109375" customWidth="1"/>
    <col min="12807" max="12807" width="17.85546875" bestFit="1" customWidth="1"/>
    <col min="12808" max="13055" width="0" hidden="1" customWidth="1"/>
    <col min="13057" max="13057" width="74.5703125" customWidth="1"/>
    <col min="13058" max="13062" width="20.7109375" customWidth="1"/>
    <col min="13063" max="13063" width="17.85546875" bestFit="1" customWidth="1"/>
    <col min="13064" max="13311" width="0" hidden="1" customWidth="1"/>
    <col min="13313" max="13313" width="74.5703125" customWidth="1"/>
    <col min="13314" max="13318" width="20.7109375" customWidth="1"/>
    <col min="13319" max="13319" width="17.85546875" bestFit="1" customWidth="1"/>
    <col min="13320" max="13567" width="0" hidden="1" customWidth="1"/>
    <col min="13569" max="13569" width="74.5703125" customWidth="1"/>
    <col min="13570" max="13574" width="20.7109375" customWidth="1"/>
    <col min="13575" max="13575" width="17.85546875" bestFit="1" customWidth="1"/>
    <col min="13576" max="13823" width="0" hidden="1" customWidth="1"/>
    <col min="13825" max="13825" width="74.5703125" customWidth="1"/>
    <col min="13826" max="13830" width="20.7109375" customWidth="1"/>
    <col min="13831" max="13831" width="17.85546875" bestFit="1" customWidth="1"/>
    <col min="13832" max="14079" width="0" hidden="1" customWidth="1"/>
    <col min="14081" max="14081" width="74.5703125" customWidth="1"/>
    <col min="14082" max="14086" width="20.7109375" customWidth="1"/>
    <col min="14087" max="14087" width="17.85546875" bestFit="1" customWidth="1"/>
    <col min="14088" max="14335" width="0" hidden="1" customWidth="1"/>
    <col min="14337" max="14337" width="74.5703125" customWidth="1"/>
    <col min="14338" max="14342" width="20.7109375" customWidth="1"/>
    <col min="14343" max="14343" width="17.85546875" bestFit="1" customWidth="1"/>
    <col min="14344" max="14591" width="0" hidden="1" customWidth="1"/>
    <col min="14593" max="14593" width="74.5703125" customWidth="1"/>
    <col min="14594" max="14598" width="20.7109375" customWidth="1"/>
    <col min="14599" max="14599" width="17.85546875" bestFit="1" customWidth="1"/>
    <col min="14600" max="14847" width="0" hidden="1" customWidth="1"/>
    <col min="14849" max="14849" width="74.5703125" customWidth="1"/>
    <col min="14850" max="14854" width="20.7109375" customWidth="1"/>
    <col min="14855" max="14855" width="17.85546875" bestFit="1" customWidth="1"/>
    <col min="14856" max="15103" width="0" hidden="1" customWidth="1"/>
    <col min="15105" max="15105" width="74.5703125" customWidth="1"/>
    <col min="15106" max="15110" width="20.7109375" customWidth="1"/>
    <col min="15111" max="15111" width="17.85546875" bestFit="1" customWidth="1"/>
    <col min="15112" max="15359" width="0" hidden="1" customWidth="1"/>
    <col min="15361" max="15361" width="74.5703125" customWidth="1"/>
    <col min="15362" max="15366" width="20.7109375" customWidth="1"/>
    <col min="15367" max="15367" width="17.85546875" bestFit="1" customWidth="1"/>
    <col min="15368" max="15615" width="0" hidden="1" customWidth="1"/>
    <col min="15617" max="15617" width="74.5703125" customWidth="1"/>
    <col min="15618" max="15622" width="20.7109375" customWidth="1"/>
    <col min="15623" max="15623" width="17.85546875" bestFit="1" customWidth="1"/>
    <col min="15624" max="15871" width="0" hidden="1" customWidth="1"/>
    <col min="15873" max="15873" width="74.5703125" customWidth="1"/>
    <col min="15874" max="15878" width="20.7109375" customWidth="1"/>
    <col min="15879" max="15879" width="17.85546875" bestFit="1" customWidth="1"/>
    <col min="15880" max="16127" width="0" hidden="1" customWidth="1"/>
    <col min="16129" max="16129" width="74.5703125" customWidth="1"/>
    <col min="16130" max="16134" width="20.7109375" customWidth="1"/>
    <col min="16135" max="16135" width="17.85546875" bestFit="1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11307589765</v>
      </c>
      <c r="C9" s="23">
        <f t="shared" si="0"/>
        <v>80966445.060000002</v>
      </c>
      <c r="D9" s="23">
        <f t="shared" si="0"/>
        <v>11388556210.060001</v>
      </c>
      <c r="E9" s="23">
        <f t="shared" si="0"/>
        <v>2193751589.29</v>
      </c>
      <c r="F9" s="23">
        <f t="shared" si="0"/>
        <v>2184016349.6899996</v>
      </c>
      <c r="G9" s="23">
        <f t="shared" si="0"/>
        <v>9194804620.7700005</v>
      </c>
    </row>
    <row r="10" spans="1:7" x14ac:dyDescent="0.25">
      <c r="A10" s="24" t="s">
        <v>15</v>
      </c>
      <c r="B10" s="25">
        <f t="shared" ref="B10:G10" si="1">SUM(B11:B18)</f>
        <v>3797791986</v>
      </c>
      <c r="C10" s="25">
        <f t="shared" si="1"/>
        <v>33791903.549999997</v>
      </c>
      <c r="D10" s="25">
        <f t="shared" si="1"/>
        <v>3831583889.5500002</v>
      </c>
      <c r="E10" s="25">
        <f t="shared" si="1"/>
        <v>602660195.63999999</v>
      </c>
      <c r="F10" s="25">
        <f t="shared" si="1"/>
        <v>595600012.24000001</v>
      </c>
      <c r="G10" s="25">
        <f t="shared" si="1"/>
        <v>3228923693.9100003</v>
      </c>
    </row>
    <row r="11" spans="1:7" x14ac:dyDescent="0.25">
      <c r="A11" s="26" t="s">
        <v>16</v>
      </c>
      <c r="B11" s="25">
        <v>247532125</v>
      </c>
      <c r="C11" s="25">
        <v>36980</v>
      </c>
      <c r="D11" s="25">
        <v>247569105</v>
      </c>
      <c r="E11" s="25">
        <v>62473167</v>
      </c>
      <c r="F11" s="25">
        <v>62473167</v>
      </c>
      <c r="G11" s="25">
        <f>D11-E11</f>
        <v>185095938</v>
      </c>
    </row>
    <row r="12" spans="1:7" x14ac:dyDescent="0.25">
      <c r="A12" s="26" t="s">
        <v>17</v>
      </c>
      <c r="B12" s="25">
        <v>1027098570</v>
      </c>
      <c r="C12" s="25">
        <v>1321299.05</v>
      </c>
      <c r="D12" s="25">
        <v>1028419869.05</v>
      </c>
      <c r="E12" s="25">
        <v>196245133.30000001</v>
      </c>
      <c r="F12" s="25">
        <v>193778762.63999999</v>
      </c>
      <c r="G12" s="25">
        <f t="shared" ref="G12:G18" si="2">D12-E12</f>
        <v>832174735.75</v>
      </c>
    </row>
    <row r="13" spans="1:7" x14ac:dyDescent="0.25">
      <c r="A13" s="26" t="s">
        <v>18</v>
      </c>
      <c r="B13" s="25">
        <v>777509044</v>
      </c>
      <c r="C13" s="25">
        <v>23857722.370000001</v>
      </c>
      <c r="D13" s="25">
        <v>801366766.37</v>
      </c>
      <c r="E13" s="25">
        <v>126034713.93000001</v>
      </c>
      <c r="F13" s="25">
        <v>125293305.27</v>
      </c>
      <c r="G13" s="25">
        <f t="shared" si="2"/>
        <v>675332052.44000006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666933629</v>
      </c>
      <c r="C15" s="25">
        <v>2364003.63</v>
      </c>
      <c r="D15" s="25">
        <v>669297632.63</v>
      </c>
      <c r="E15" s="25">
        <v>45108564.5</v>
      </c>
      <c r="F15" s="25">
        <v>43185678.229999997</v>
      </c>
      <c r="G15" s="25">
        <f t="shared" si="2"/>
        <v>624189068.13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793344009</v>
      </c>
      <c r="C17" s="25">
        <v>7012751.6299999999</v>
      </c>
      <c r="D17" s="25">
        <v>800356760.63</v>
      </c>
      <c r="E17" s="25">
        <v>124754094.52</v>
      </c>
      <c r="F17" s="25">
        <v>123230566.91</v>
      </c>
      <c r="G17" s="25">
        <f t="shared" si="2"/>
        <v>675602666.11000001</v>
      </c>
    </row>
    <row r="18" spans="1:7" x14ac:dyDescent="0.25">
      <c r="A18" s="26" t="s">
        <v>23</v>
      </c>
      <c r="B18" s="25">
        <v>285374609</v>
      </c>
      <c r="C18" s="25">
        <v>-800853.13</v>
      </c>
      <c r="D18" s="25">
        <v>284573755.87</v>
      </c>
      <c r="E18" s="25">
        <v>48044522.390000001</v>
      </c>
      <c r="F18" s="25">
        <v>47638532.189999998</v>
      </c>
      <c r="G18" s="25">
        <f t="shared" si="2"/>
        <v>236529233.48000002</v>
      </c>
    </row>
    <row r="19" spans="1:7" x14ac:dyDescent="0.25">
      <c r="A19" s="24" t="s">
        <v>24</v>
      </c>
      <c r="B19" s="25">
        <f t="shared" ref="B19:G19" si="3">SUM(B20:B26)</f>
        <v>3806137309</v>
      </c>
      <c r="C19" s="25">
        <f t="shared" si="3"/>
        <v>-9473603.089999998</v>
      </c>
      <c r="D19" s="25">
        <f t="shared" si="3"/>
        <v>3796663705.9099998</v>
      </c>
      <c r="E19" s="25">
        <f t="shared" si="3"/>
        <v>735275073.66999996</v>
      </c>
      <c r="F19" s="25">
        <f t="shared" si="3"/>
        <v>733403473.33999979</v>
      </c>
      <c r="G19" s="25">
        <f t="shared" si="3"/>
        <v>3061388632.2399998</v>
      </c>
    </row>
    <row r="20" spans="1:7" x14ac:dyDescent="0.25">
      <c r="A20" s="26" t="s">
        <v>25</v>
      </c>
      <c r="B20" s="25">
        <v>53407678</v>
      </c>
      <c r="C20" s="25">
        <v>-6259.54</v>
      </c>
      <c r="D20" s="25">
        <v>53401418.460000001</v>
      </c>
      <c r="E20" s="25">
        <v>8171475.8799999999</v>
      </c>
      <c r="F20" s="25">
        <v>8113686.7800000003</v>
      </c>
      <c r="G20" s="25">
        <f>D20-E20</f>
        <v>45229942.579999998</v>
      </c>
    </row>
    <row r="21" spans="1:7" x14ac:dyDescent="0.25">
      <c r="A21" s="26" t="s">
        <v>26</v>
      </c>
      <c r="B21" s="25">
        <v>286471915</v>
      </c>
      <c r="C21" s="25">
        <v>2298155.94</v>
      </c>
      <c r="D21" s="25">
        <v>288770070.94</v>
      </c>
      <c r="E21" s="25">
        <v>47601730.299999997</v>
      </c>
      <c r="F21" s="25">
        <v>47537723.579999998</v>
      </c>
      <c r="G21" s="25">
        <f t="shared" ref="G21:G26" si="4">D21-E21</f>
        <v>241168340.63999999</v>
      </c>
    </row>
    <row r="22" spans="1:7" x14ac:dyDescent="0.25">
      <c r="A22" s="26" t="s">
        <v>27</v>
      </c>
      <c r="B22" s="25">
        <v>756711742</v>
      </c>
      <c r="C22" s="25">
        <v>720510.83</v>
      </c>
      <c r="D22" s="25">
        <v>757432252.83000004</v>
      </c>
      <c r="E22" s="25">
        <v>162242396.93000001</v>
      </c>
      <c r="F22" s="25">
        <v>161472066.59</v>
      </c>
      <c r="G22" s="25">
        <f t="shared" si="4"/>
        <v>595189855.9000001</v>
      </c>
    </row>
    <row r="23" spans="1:7" x14ac:dyDescent="0.25">
      <c r="A23" s="26" t="s">
        <v>28</v>
      </c>
      <c r="B23" s="25">
        <v>294481873</v>
      </c>
      <c r="C23" s="25">
        <v>-20389876.329999998</v>
      </c>
      <c r="D23" s="25">
        <v>274091996.67000002</v>
      </c>
      <c r="E23" s="25">
        <v>53283422.479999997</v>
      </c>
      <c r="F23" s="25">
        <v>53124589.829999998</v>
      </c>
      <c r="G23" s="25">
        <f t="shared" si="4"/>
        <v>220808574.19000003</v>
      </c>
    </row>
    <row r="24" spans="1:7" x14ac:dyDescent="0.25">
      <c r="A24" s="26" t="s">
        <v>29</v>
      </c>
      <c r="B24" s="25">
        <v>1907117585</v>
      </c>
      <c r="C24" s="25">
        <v>7139112.4299999997</v>
      </c>
      <c r="D24" s="25">
        <v>1914256697.4300001</v>
      </c>
      <c r="E24" s="25">
        <v>364935772.49000001</v>
      </c>
      <c r="F24" s="25">
        <v>364376277.57999998</v>
      </c>
      <c r="G24" s="25">
        <f t="shared" si="4"/>
        <v>1549320924.9400001</v>
      </c>
    </row>
    <row r="25" spans="1:7" x14ac:dyDescent="0.25">
      <c r="A25" s="26" t="s">
        <v>30</v>
      </c>
      <c r="B25" s="25">
        <v>273169783</v>
      </c>
      <c r="C25" s="25">
        <v>0</v>
      </c>
      <c r="D25" s="25">
        <v>273169783</v>
      </c>
      <c r="E25" s="25">
        <v>73799779.670000002</v>
      </c>
      <c r="F25" s="25">
        <v>73799779.670000002</v>
      </c>
      <c r="G25" s="25">
        <f t="shared" si="4"/>
        <v>199370003.32999998</v>
      </c>
    </row>
    <row r="26" spans="1:7" x14ac:dyDescent="0.25">
      <c r="A26" s="26" t="s">
        <v>31</v>
      </c>
      <c r="B26" s="25">
        <v>234776733</v>
      </c>
      <c r="C26" s="25">
        <v>764753.58</v>
      </c>
      <c r="D26" s="25">
        <v>235541486.58000001</v>
      </c>
      <c r="E26" s="25">
        <v>25240495.920000002</v>
      </c>
      <c r="F26" s="25">
        <v>24979349.309999999</v>
      </c>
      <c r="G26" s="25">
        <f t="shared" si="4"/>
        <v>210300990.66000003</v>
      </c>
    </row>
    <row r="27" spans="1:7" x14ac:dyDescent="0.25">
      <c r="A27" s="24" t="s">
        <v>32</v>
      </c>
      <c r="B27" s="25">
        <f t="shared" ref="B27:G27" si="5">SUM(B28:B36)</f>
        <v>625438964</v>
      </c>
      <c r="C27" s="25">
        <f t="shared" si="5"/>
        <v>424347.18</v>
      </c>
      <c r="D27" s="25">
        <f t="shared" si="5"/>
        <v>625863311.18000007</v>
      </c>
      <c r="E27" s="25">
        <f t="shared" si="5"/>
        <v>63074274.209999993</v>
      </c>
      <c r="F27" s="25">
        <f t="shared" si="5"/>
        <v>62270818.339999996</v>
      </c>
      <c r="G27" s="25">
        <f t="shared" si="5"/>
        <v>562789036.97000003</v>
      </c>
    </row>
    <row r="28" spans="1:7" x14ac:dyDescent="0.25">
      <c r="A28" s="27" t="s">
        <v>33</v>
      </c>
      <c r="B28" s="25">
        <v>121194139</v>
      </c>
      <c r="C28" s="25">
        <v>-182538.73</v>
      </c>
      <c r="D28" s="25">
        <v>121011600.27</v>
      </c>
      <c r="E28" s="25">
        <v>20131848.059999999</v>
      </c>
      <c r="F28" s="25">
        <v>20011859.129999999</v>
      </c>
      <c r="G28" s="25">
        <f>D28-E28</f>
        <v>100879752.20999999</v>
      </c>
    </row>
    <row r="29" spans="1:7" x14ac:dyDescent="0.25">
      <c r="A29" s="26" t="s">
        <v>34</v>
      </c>
      <c r="B29" s="25">
        <v>219165042</v>
      </c>
      <c r="C29" s="25">
        <v>343796.15</v>
      </c>
      <c r="D29" s="25">
        <v>219508838.15000001</v>
      </c>
      <c r="E29" s="25">
        <v>17535237.82</v>
      </c>
      <c r="F29" s="25">
        <v>17404716.18</v>
      </c>
      <c r="G29" s="25">
        <f t="shared" ref="G29:G36" si="6">D29-E29</f>
        <v>201973600.33000001</v>
      </c>
    </row>
    <row r="30" spans="1:7" x14ac:dyDescent="0.25">
      <c r="A30" s="26" t="s">
        <v>35</v>
      </c>
      <c r="B30" s="25">
        <v>77671083</v>
      </c>
      <c r="C30" s="25">
        <v>-10452.86</v>
      </c>
      <c r="D30" s="25">
        <v>77660630.140000001</v>
      </c>
      <c r="E30" s="25">
        <v>1189648</v>
      </c>
      <c r="F30" s="25">
        <v>1180753.6599999999</v>
      </c>
      <c r="G30" s="25">
        <f t="shared" si="6"/>
        <v>76470982.140000001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9284645</v>
      </c>
      <c r="C32" s="25">
        <v>-17277</v>
      </c>
      <c r="D32" s="25">
        <v>9267368</v>
      </c>
      <c r="E32" s="25">
        <v>1525046.71</v>
      </c>
      <c r="F32" s="25">
        <v>1510385.98</v>
      </c>
      <c r="G32" s="25">
        <f t="shared" si="6"/>
        <v>7742321.29</v>
      </c>
    </row>
    <row r="33" spans="1:7" x14ac:dyDescent="0.25">
      <c r="A33" s="26" t="s">
        <v>38</v>
      </c>
      <c r="B33" s="25">
        <v>111479360</v>
      </c>
      <c r="C33" s="25">
        <v>-126865.31</v>
      </c>
      <c r="D33" s="25">
        <v>111352494.69</v>
      </c>
      <c r="E33" s="25">
        <v>7517750.1799999997</v>
      </c>
      <c r="F33" s="25">
        <v>7425235.4699999997</v>
      </c>
      <c r="G33" s="25">
        <f t="shared" si="6"/>
        <v>103834744.50999999</v>
      </c>
    </row>
    <row r="34" spans="1:7" x14ac:dyDescent="0.25">
      <c r="A34" s="26" t="s">
        <v>39</v>
      </c>
      <c r="B34" s="25">
        <v>69649900</v>
      </c>
      <c r="C34" s="25">
        <v>417684.93</v>
      </c>
      <c r="D34" s="25">
        <v>70067584.930000007</v>
      </c>
      <c r="E34" s="25">
        <v>11954894.6</v>
      </c>
      <c r="F34" s="25">
        <v>11545716.42</v>
      </c>
      <c r="G34" s="25">
        <f t="shared" si="6"/>
        <v>58112690.330000006</v>
      </c>
    </row>
    <row r="35" spans="1:7" x14ac:dyDescent="0.25">
      <c r="A35" s="26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x14ac:dyDescent="0.25">
      <c r="A36" s="26" t="s">
        <v>41</v>
      </c>
      <c r="B36" s="25">
        <v>16994795</v>
      </c>
      <c r="C36" s="25">
        <v>0</v>
      </c>
      <c r="D36" s="25">
        <v>16994795</v>
      </c>
      <c r="E36" s="25">
        <v>3219848.84</v>
      </c>
      <c r="F36" s="25">
        <v>3192151.5</v>
      </c>
      <c r="G36" s="25">
        <f t="shared" si="6"/>
        <v>13774946.16</v>
      </c>
    </row>
    <row r="37" spans="1:7" ht="30" x14ac:dyDescent="0.25">
      <c r="A37" s="28" t="s">
        <v>42</v>
      </c>
      <c r="B37" s="25">
        <f t="shared" ref="B37:G37" si="7">SUM(B38:B41)</f>
        <v>3078221506</v>
      </c>
      <c r="C37" s="25">
        <f t="shared" si="7"/>
        <v>56223797.420000002</v>
      </c>
      <c r="D37" s="25">
        <f t="shared" si="7"/>
        <v>3134445303.4200001</v>
      </c>
      <c r="E37" s="25">
        <f t="shared" si="7"/>
        <v>792742045.76999998</v>
      </c>
      <c r="F37" s="25">
        <f t="shared" si="7"/>
        <v>792742045.76999998</v>
      </c>
      <c r="G37" s="25">
        <f t="shared" si="7"/>
        <v>2341703257.6500001</v>
      </c>
    </row>
    <row r="38" spans="1:7" x14ac:dyDescent="0.25">
      <c r="A38" s="27" t="s">
        <v>43</v>
      </c>
      <c r="B38" s="25">
        <v>223144349</v>
      </c>
      <c r="C38" s="25">
        <v>0</v>
      </c>
      <c r="D38" s="25">
        <v>223144349</v>
      </c>
      <c r="E38" s="25">
        <v>57674305.090000004</v>
      </c>
      <c r="F38" s="25">
        <v>57674305.090000004</v>
      </c>
      <c r="G38" s="25">
        <f>D38-E38</f>
        <v>165470043.91</v>
      </c>
    </row>
    <row r="39" spans="1:7" ht="30" x14ac:dyDescent="0.25">
      <c r="A39" s="27" t="s">
        <v>44</v>
      </c>
      <c r="B39" s="25">
        <v>2805077157</v>
      </c>
      <c r="C39" s="25">
        <v>56223797.420000002</v>
      </c>
      <c r="D39" s="25">
        <v>2861300954.4200001</v>
      </c>
      <c r="E39" s="25">
        <v>735067740.67999995</v>
      </c>
      <c r="F39" s="25">
        <v>735067740.67999995</v>
      </c>
      <c r="G39" s="25">
        <f>D39-E39</f>
        <v>2126233213.7400002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D40-E40</f>
        <v>0</v>
      </c>
    </row>
    <row r="41" spans="1:7" x14ac:dyDescent="0.25">
      <c r="A41" s="27" t="s">
        <v>46</v>
      </c>
      <c r="B41" s="25">
        <v>50000000</v>
      </c>
      <c r="C41" s="25">
        <v>0</v>
      </c>
      <c r="D41" s="25">
        <v>50000000</v>
      </c>
      <c r="E41" s="25">
        <v>0</v>
      </c>
      <c r="F41" s="25">
        <v>0</v>
      </c>
      <c r="G41" s="25">
        <f>D41-E41</f>
        <v>50000000</v>
      </c>
    </row>
    <row r="42" spans="1:7" x14ac:dyDescent="0.25">
      <c r="A42" s="27"/>
      <c r="B42" s="25"/>
      <c r="C42" s="25"/>
      <c r="D42" s="25"/>
      <c r="E42" s="25"/>
      <c r="F42" s="25"/>
      <c r="G42" s="25"/>
    </row>
    <row r="43" spans="1:7" x14ac:dyDescent="0.25">
      <c r="A43" s="29" t="s">
        <v>47</v>
      </c>
      <c r="B43" s="30">
        <f t="shared" ref="B43:G43" si="8">SUM(B44,B53,B61,B71)</f>
        <v>11042353021</v>
      </c>
      <c r="C43" s="30">
        <f t="shared" si="8"/>
        <v>826822232.58999991</v>
      </c>
      <c r="D43" s="30">
        <f t="shared" si="8"/>
        <v>11869175253.589998</v>
      </c>
      <c r="E43" s="30">
        <f t="shared" si="8"/>
        <v>2657555597.1399999</v>
      </c>
      <c r="F43" s="30">
        <f t="shared" si="8"/>
        <v>2657555597.1399999</v>
      </c>
      <c r="G43" s="30">
        <f t="shared" si="8"/>
        <v>9211619656.4499989</v>
      </c>
    </row>
    <row r="44" spans="1:7" x14ac:dyDescent="0.25">
      <c r="A44" s="24" t="s">
        <v>48</v>
      </c>
      <c r="B44" s="25">
        <f t="shared" ref="B44:G44" si="9">SUM(B45:B52)</f>
        <v>241952577</v>
      </c>
      <c r="C44" s="25">
        <f t="shared" si="9"/>
        <v>14162952.16</v>
      </c>
      <c r="D44" s="25">
        <f t="shared" si="9"/>
        <v>256115529.16</v>
      </c>
      <c r="E44" s="25">
        <f t="shared" si="9"/>
        <v>14089899.15</v>
      </c>
      <c r="F44" s="25">
        <f t="shared" si="9"/>
        <v>14089899.15</v>
      </c>
      <c r="G44" s="25">
        <f t="shared" si="9"/>
        <v>242025630.00999999</v>
      </c>
    </row>
    <row r="45" spans="1:7" x14ac:dyDescent="0.25">
      <c r="A45" s="27" t="s">
        <v>16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>D45-E45</f>
        <v>0</v>
      </c>
    </row>
    <row r="46" spans="1:7" x14ac:dyDescent="0.25">
      <c r="A46" s="27" t="s">
        <v>17</v>
      </c>
      <c r="B46" s="25">
        <v>48449796</v>
      </c>
      <c r="C46" s="25">
        <v>2941406.99</v>
      </c>
      <c r="D46" s="25">
        <v>51391202.990000002</v>
      </c>
      <c r="E46" s="25">
        <v>2941406.99</v>
      </c>
      <c r="F46" s="25">
        <v>2941406.99</v>
      </c>
      <c r="G46" s="25">
        <f t="shared" ref="G46:G52" si="10">D46-E46</f>
        <v>48449796</v>
      </c>
    </row>
    <row r="47" spans="1:7" x14ac:dyDescent="0.25">
      <c r="A47" s="27" t="s">
        <v>18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0"/>
        <v>0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0"/>
        <v>0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170502781</v>
      </c>
      <c r="C51" s="25">
        <v>11221545.17</v>
      </c>
      <c r="D51" s="25">
        <v>181724326.16999999</v>
      </c>
      <c r="E51" s="25">
        <v>11148492.16</v>
      </c>
      <c r="F51" s="25">
        <v>11148492.16</v>
      </c>
      <c r="G51" s="25">
        <f t="shared" si="10"/>
        <v>170575834.00999999</v>
      </c>
    </row>
    <row r="52" spans="1:7" x14ac:dyDescent="0.25">
      <c r="A52" s="27" t="s">
        <v>23</v>
      </c>
      <c r="B52" s="25">
        <v>23000000</v>
      </c>
      <c r="C52" s="25">
        <v>0</v>
      </c>
      <c r="D52" s="25">
        <v>23000000</v>
      </c>
      <c r="E52" s="25">
        <v>0</v>
      </c>
      <c r="F52" s="25">
        <v>0</v>
      </c>
      <c r="G52" s="25">
        <f t="shared" si="10"/>
        <v>23000000</v>
      </c>
    </row>
    <row r="53" spans="1:7" x14ac:dyDescent="0.25">
      <c r="A53" s="24" t="s">
        <v>24</v>
      </c>
      <c r="B53" s="25">
        <f t="shared" ref="B53:G53" si="11">SUM(B54:B60)</f>
        <v>8976738219</v>
      </c>
      <c r="C53" s="25">
        <f t="shared" si="11"/>
        <v>702478206.75</v>
      </c>
      <c r="D53" s="25">
        <f t="shared" si="11"/>
        <v>9679216425.7499981</v>
      </c>
      <c r="E53" s="25">
        <f t="shared" si="11"/>
        <v>2145892891.53</v>
      </c>
      <c r="F53" s="25">
        <f t="shared" si="11"/>
        <v>2145892891.53</v>
      </c>
      <c r="G53" s="25">
        <f t="shared" si="11"/>
        <v>7533323534.2199993</v>
      </c>
    </row>
    <row r="54" spans="1:7" x14ac:dyDescent="0.25">
      <c r="A54" s="27" t="s">
        <v>25</v>
      </c>
      <c r="B54" s="25">
        <v>50000000</v>
      </c>
      <c r="C54" s="25">
        <v>0</v>
      </c>
      <c r="D54" s="25">
        <v>50000000</v>
      </c>
      <c r="E54" s="25">
        <v>0</v>
      </c>
      <c r="F54" s="25">
        <v>0</v>
      </c>
      <c r="G54" s="25">
        <f>D54-E54</f>
        <v>50000000</v>
      </c>
    </row>
    <row r="55" spans="1:7" x14ac:dyDescent="0.25">
      <c r="A55" s="27" t="s">
        <v>26</v>
      </c>
      <c r="B55" s="25">
        <v>444061772</v>
      </c>
      <c r="C55" s="25">
        <v>9540314.5700000003</v>
      </c>
      <c r="D55" s="25">
        <v>453602086.56999999</v>
      </c>
      <c r="E55" s="25">
        <v>12189405.41</v>
      </c>
      <c r="F55" s="25">
        <v>12189405.41</v>
      </c>
      <c r="G55" s="25">
        <f t="shared" ref="G55:G60" si="12">D55-E55</f>
        <v>441412681.15999997</v>
      </c>
    </row>
    <row r="56" spans="1:7" x14ac:dyDescent="0.25">
      <c r="A56" s="27" t="s">
        <v>27</v>
      </c>
      <c r="B56" s="25">
        <v>1931714766</v>
      </c>
      <c r="C56" s="25">
        <v>125766569.26000001</v>
      </c>
      <c r="D56" s="25">
        <v>2057481335.26</v>
      </c>
      <c r="E56" s="25">
        <v>591071287.25999999</v>
      </c>
      <c r="F56" s="25">
        <v>591071287.25999999</v>
      </c>
      <c r="G56" s="25">
        <f t="shared" si="12"/>
        <v>1466410048</v>
      </c>
    </row>
    <row r="57" spans="1:7" x14ac:dyDescent="0.25">
      <c r="A57" s="31" t="s">
        <v>28</v>
      </c>
      <c r="B57" s="25">
        <v>99123485</v>
      </c>
      <c r="C57" s="25">
        <v>3184273.39</v>
      </c>
      <c r="D57" s="25">
        <v>102307758.39</v>
      </c>
      <c r="E57" s="25">
        <v>535182.55000000005</v>
      </c>
      <c r="F57" s="25">
        <v>535182.55000000005</v>
      </c>
      <c r="G57" s="25">
        <f t="shared" si="12"/>
        <v>101772575.84</v>
      </c>
    </row>
    <row r="58" spans="1:7" x14ac:dyDescent="0.25">
      <c r="A58" s="27" t="s">
        <v>29</v>
      </c>
      <c r="B58" s="25">
        <v>6264746350</v>
      </c>
      <c r="C58" s="25">
        <v>533251431.73000002</v>
      </c>
      <c r="D58" s="25">
        <v>6797997781.7299995</v>
      </c>
      <c r="E58" s="25">
        <v>1471549319.51</v>
      </c>
      <c r="F58" s="25">
        <v>1471549319.51</v>
      </c>
      <c r="G58" s="25">
        <f t="shared" si="12"/>
        <v>5326448462.2199993</v>
      </c>
    </row>
    <row r="59" spans="1:7" x14ac:dyDescent="0.25">
      <c r="A59" s="27" t="s">
        <v>30</v>
      </c>
      <c r="B59" s="25">
        <v>142327325</v>
      </c>
      <c r="C59" s="25">
        <v>30735617.800000001</v>
      </c>
      <c r="D59" s="25">
        <v>173062942.80000001</v>
      </c>
      <c r="E59" s="25">
        <v>70547696.799999997</v>
      </c>
      <c r="F59" s="25">
        <v>70547696.799999997</v>
      </c>
      <c r="G59" s="25">
        <f t="shared" si="12"/>
        <v>102515246.00000001</v>
      </c>
    </row>
    <row r="60" spans="1:7" x14ac:dyDescent="0.25">
      <c r="A60" s="27" t="s">
        <v>31</v>
      </c>
      <c r="B60" s="25">
        <v>44764521</v>
      </c>
      <c r="C60" s="25">
        <v>0</v>
      </c>
      <c r="D60" s="25">
        <v>44764521</v>
      </c>
      <c r="E60" s="25">
        <v>0</v>
      </c>
      <c r="F60" s="25">
        <v>0</v>
      </c>
      <c r="G60" s="25">
        <f t="shared" si="12"/>
        <v>44764521</v>
      </c>
    </row>
    <row r="61" spans="1:7" x14ac:dyDescent="0.25">
      <c r="A61" s="24" t="s">
        <v>32</v>
      </c>
      <c r="B61" s="25">
        <f t="shared" ref="B61:G61" si="13">SUM(B62:B70)</f>
        <v>131448250</v>
      </c>
      <c r="C61" s="25">
        <f t="shared" si="13"/>
        <v>0</v>
      </c>
      <c r="D61" s="25">
        <f t="shared" si="13"/>
        <v>131448250</v>
      </c>
      <c r="E61" s="25">
        <f t="shared" si="13"/>
        <v>0</v>
      </c>
      <c r="F61" s="25">
        <f t="shared" si="13"/>
        <v>0</v>
      </c>
      <c r="G61" s="25">
        <f t="shared" si="13"/>
        <v>131448250</v>
      </c>
    </row>
    <row r="62" spans="1:7" x14ac:dyDescent="0.25">
      <c r="A62" s="27" t="s">
        <v>33</v>
      </c>
      <c r="B62" s="25">
        <v>15000000</v>
      </c>
      <c r="C62" s="25">
        <v>0</v>
      </c>
      <c r="D62" s="25">
        <v>15000000</v>
      </c>
      <c r="E62" s="25">
        <v>0</v>
      </c>
      <c r="F62" s="25">
        <v>0</v>
      </c>
      <c r="G62" s="25">
        <f>D62-E62</f>
        <v>15000000</v>
      </c>
    </row>
    <row r="63" spans="1:7" x14ac:dyDescent="0.25">
      <c r="A63" s="27" t="s">
        <v>34</v>
      </c>
      <c r="B63" s="25">
        <v>38000000</v>
      </c>
      <c r="C63" s="25">
        <v>0</v>
      </c>
      <c r="D63" s="25">
        <v>38000000</v>
      </c>
      <c r="E63" s="25">
        <v>0</v>
      </c>
      <c r="F63" s="25">
        <v>0</v>
      </c>
      <c r="G63" s="25">
        <f t="shared" ref="G63:G70" si="14">D63-E63</f>
        <v>38000000</v>
      </c>
    </row>
    <row r="64" spans="1:7" x14ac:dyDescent="0.25">
      <c r="A64" s="27" t="s">
        <v>35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f t="shared" si="14"/>
        <v>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78448250</v>
      </c>
      <c r="C67" s="25">
        <v>0</v>
      </c>
      <c r="D67" s="25">
        <v>78448250</v>
      </c>
      <c r="E67" s="25">
        <v>0</v>
      </c>
      <c r="F67" s="25">
        <v>0</v>
      </c>
      <c r="G67" s="25">
        <f t="shared" si="14"/>
        <v>78448250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4"/>
        <v>0</v>
      </c>
    </row>
    <row r="71" spans="1:7" x14ac:dyDescent="0.25">
      <c r="A71" s="28" t="s">
        <v>49</v>
      </c>
      <c r="B71" s="32">
        <f t="shared" ref="B71:G71" si="15">SUM(B72:B75)</f>
        <v>1692213975</v>
      </c>
      <c r="C71" s="32">
        <f t="shared" si="15"/>
        <v>110181073.68000001</v>
      </c>
      <c r="D71" s="32">
        <f t="shared" si="15"/>
        <v>1802395048.6800001</v>
      </c>
      <c r="E71" s="32">
        <f t="shared" si="15"/>
        <v>497572806.45999998</v>
      </c>
      <c r="F71" s="32">
        <f t="shared" si="15"/>
        <v>497572806.45999998</v>
      </c>
      <c r="G71" s="32">
        <f t="shared" si="15"/>
        <v>1304822242.22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1692213975</v>
      </c>
      <c r="C73" s="25">
        <v>110181073.68000001</v>
      </c>
      <c r="D73" s="25">
        <v>1802395048.6800001</v>
      </c>
      <c r="E73" s="25">
        <v>497572806.45999998</v>
      </c>
      <c r="F73" s="25">
        <v>497572806.45999998</v>
      </c>
      <c r="G73" s="25">
        <f>D73-E73</f>
        <v>1304822242.22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29" t="s">
        <v>50</v>
      </c>
      <c r="B77" s="30">
        <f t="shared" ref="B77:G77" si="16">B43+B9</f>
        <v>22349942786</v>
      </c>
      <c r="C77" s="30">
        <f t="shared" si="16"/>
        <v>907788677.64999986</v>
      </c>
      <c r="D77" s="30">
        <f t="shared" si="16"/>
        <v>23257731463.650002</v>
      </c>
      <c r="E77" s="30">
        <f t="shared" si="16"/>
        <v>4851307186.4300003</v>
      </c>
      <c r="F77" s="30">
        <f t="shared" si="16"/>
        <v>4841571946.8299999</v>
      </c>
      <c r="G77" s="30">
        <f t="shared" si="16"/>
        <v>18406424277.220001</v>
      </c>
    </row>
    <row r="78" spans="1:7" x14ac:dyDescent="0.25">
      <c r="A78" s="35"/>
      <c r="B78" s="36"/>
      <c r="C78" s="36"/>
      <c r="D78" s="36"/>
      <c r="E78" s="36"/>
      <c r="F78" s="36"/>
      <c r="G78" s="37"/>
    </row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81777337-465E-4DAD-AD97-9F610D3B5564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2022-12-02T16:34:14Z</dcterms:created>
  <dcterms:modified xsi:type="dcterms:W3CDTF">2022-12-02T16:34:27Z</dcterms:modified>
</cp:coreProperties>
</file>