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D28" i="1"/>
  <c r="C28" i="1"/>
  <c r="B28" i="1"/>
  <c r="G27" i="1"/>
  <c r="G26" i="1"/>
  <c r="G25" i="1"/>
  <c r="G24" i="1"/>
  <c r="G21" i="1" s="1"/>
  <c r="F24" i="1"/>
  <c r="E24" i="1"/>
  <c r="D24" i="1"/>
  <c r="C24" i="1"/>
  <c r="B24" i="1"/>
  <c r="G23" i="1"/>
  <c r="G22" i="1"/>
  <c r="F21" i="1"/>
  <c r="F33" i="1" s="1"/>
  <c r="D21" i="1"/>
  <c r="C21" i="1"/>
  <c r="C33" i="1" s="1"/>
  <c r="B21" i="1"/>
  <c r="G19" i="1"/>
  <c r="D18" i="1"/>
  <c r="G18" i="1" s="1"/>
  <c r="G17" i="1"/>
  <c r="D17" i="1"/>
  <c r="F16" i="1"/>
  <c r="E16" i="1"/>
  <c r="E9" i="1" s="1"/>
  <c r="C16" i="1"/>
  <c r="B16" i="1"/>
  <c r="D16" i="1" s="1"/>
  <c r="G15" i="1"/>
  <c r="G14" i="1"/>
  <c r="G13" i="1"/>
  <c r="G12" i="1"/>
  <c r="F12" i="1"/>
  <c r="E12" i="1"/>
  <c r="C12" i="1"/>
  <c r="B12" i="1"/>
  <c r="D12" i="1" s="1"/>
  <c r="D9" i="1" s="1"/>
  <c r="D33" i="1" s="1"/>
  <c r="G11" i="1"/>
  <c r="G10" i="1"/>
  <c r="F9" i="1"/>
  <c r="C9" i="1"/>
  <c r="G16" i="1" l="1"/>
  <c r="G9" i="1" s="1"/>
  <c r="G33" i="1" s="1"/>
  <c r="E33" i="1"/>
  <c r="B9" i="1"/>
  <c r="B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<sst xmlns="http://schemas.openxmlformats.org/spreadsheetml/2006/main" count="37" uniqueCount="27">
  <si>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</si>
  <si>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</si>
  <si>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</si>
  <si>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</si>
  <si>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30 de junio de 2021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</si>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</sst>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4" fontId="0" fillId="3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jun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1116292203.3899996</v>
          </cell>
          <cell r="D9">
            <v>11713493807.389999</v>
          </cell>
          <cell r="E9">
            <v>6019004040.04</v>
          </cell>
          <cell r="F9">
            <v>5925836988.7799997</v>
          </cell>
          <cell r="G9">
            <v>5694489767.3499994</v>
          </cell>
        </row>
        <row r="41">
          <cell r="B41">
            <v>10857113497</v>
          </cell>
          <cell r="C41">
            <v>904365075.36000001</v>
          </cell>
          <cell r="D41">
            <v>11761478572.360001</v>
          </cell>
          <cell r="E41">
            <v>5455539688.8200006</v>
          </cell>
          <cell r="F41">
            <v>5423339299.6100006</v>
          </cell>
          <cell r="G41">
            <v>6305938883.539999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5"/>
  <sheetViews>
    <sheetView tabSelected="1" workbookViewId="0">
      <selection activeCell="B10" sqref="B10"/>
    </sheetView>
  </sheetViews>
  <sheetFormatPr baseColWidth="10" defaultColWidth="0.7109375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2793559320</v>
      </c>
      <c r="C9" s="19">
        <f t="shared" si="0"/>
        <v>25298240.999999989</v>
      </c>
      <c r="D9" s="19">
        <f t="shared" si="0"/>
        <v>2818857560.9999986</v>
      </c>
      <c r="E9" s="19">
        <f t="shared" si="0"/>
        <v>1259068650.5000155</v>
      </c>
      <c r="F9" s="19">
        <f t="shared" si="0"/>
        <v>1252739457.5000093</v>
      </c>
      <c r="G9" s="19">
        <f t="shared" si="0"/>
        <v>1559788910.4999831</v>
      </c>
    </row>
    <row r="10" spans="1:7" x14ac:dyDescent="0.25">
      <c r="A10" s="20" t="s">
        <v>15</v>
      </c>
      <c r="B10" s="21">
        <v>1795537030</v>
      </c>
      <c r="C10" s="21">
        <v>27975830.999999989</v>
      </c>
      <c r="D10" s="21">
        <v>1823512860.9999986</v>
      </c>
      <c r="E10" s="21">
        <v>798918174.2800144</v>
      </c>
      <c r="F10" s="21">
        <v>794993933.6800077</v>
      </c>
      <c r="G10" s="21">
        <f>D10-E10</f>
        <v>1024594686.7199842</v>
      </c>
    </row>
    <row r="11" spans="1:7" x14ac:dyDescent="0.25">
      <c r="A11" s="20" t="s">
        <v>16</v>
      </c>
      <c r="B11" s="21">
        <v>104854187</v>
      </c>
      <c r="C11" s="21">
        <v>-257541.81999999977</v>
      </c>
      <c r="D11" s="21">
        <v>104596645.18000001</v>
      </c>
      <c r="E11" s="21">
        <v>44915838.92999991</v>
      </c>
      <c r="F11" s="21">
        <v>44702574.31000004</v>
      </c>
      <c r="G11" s="21">
        <f>D11-E11</f>
        <v>59680806.250000097</v>
      </c>
    </row>
    <row r="12" spans="1:7" x14ac:dyDescent="0.25">
      <c r="A12" s="20" t="s">
        <v>17</v>
      </c>
      <c r="B12" s="21">
        <f t="shared" ref="B12:G12" si="1">B13+B14</f>
        <v>268919423</v>
      </c>
      <c r="C12" s="21">
        <f t="shared" si="1"/>
        <v>-1358826.8199999998</v>
      </c>
      <c r="D12" s="21">
        <f t="shared" ref="D12:D18" si="2">+B12+C12</f>
        <v>267560596.18000001</v>
      </c>
      <c r="E12" s="21">
        <f t="shared" si="1"/>
        <v>132350137.75999999</v>
      </c>
      <c r="F12" s="21">
        <f t="shared" si="1"/>
        <v>131635848.33</v>
      </c>
      <c r="G12" s="21">
        <f t="shared" si="1"/>
        <v>135210458.42000002</v>
      </c>
    </row>
    <row r="13" spans="1:7" x14ac:dyDescent="0.25">
      <c r="A13" s="22" t="s">
        <v>18</v>
      </c>
      <c r="B13" s="21">
        <v>47392677</v>
      </c>
      <c r="C13" s="21">
        <v>1187176.4900000002</v>
      </c>
      <c r="D13" s="21">
        <v>48579853.490000002</v>
      </c>
      <c r="E13" s="21">
        <v>22218830.500000004</v>
      </c>
      <c r="F13" s="21">
        <v>22110496.239999976</v>
      </c>
      <c r="G13" s="21">
        <f>D13-E13</f>
        <v>26361022.989999998</v>
      </c>
    </row>
    <row r="14" spans="1:7" x14ac:dyDescent="0.25">
      <c r="A14" s="22" t="s">
        <v>19</v>
      </c>
      <c r="B14" s="21">
        <v>221526746</v>
      </c>
      <c r="C14" s="21">
        <v>-2546003.31</v>
      </c>
      <c r="D14" s="21">
        <v>218980742.69</v>
      </c>
      <c r="E14" s="21">
        <v>110131307.25999999</v>
      </c>
      <c r="F14" s="21">
        <v>109525352.09000002</v>
      </c>
      <c r="G14" s="21">
        <f>D14-E14</f>
        <v>108849435.43000001</v>
      </c>
    </row>
    <row r="15" spans="1:7" x14ac:dyDescent="0.25">
      <c r="A15" s="20" t="s">
        <v>20</v>
      </c>
      <c r="B15" s="21">
        <v>624248680</v>
      </c>
      <c r="C15" s="21">
        <v>-2261221.3599999994</v>
      </c>
      <c r="D15" s="21">
        <v>621987458.63999999</v>
      </c>
      <c r="E15" s="21">
        <v>281684499.53000122</v>
      </c>
      <c r="F15" s="21">
        <v>280207101.18000156</v>
      </c>
      <c r="G15" s="21">
        <f>D15-E15</f>
        <v>340302959.10999876</v>
      </c>
    </row>
    <row r="16" spans="1:7" x14ac:dyDescent="0.25">
      <c r="A16" s="23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2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1200000</v>
      </c>
      <c r="D19" s="21">
        <v>1200000</v>
      </c>
      <c r="E19" s="21">
        <v>1200000</v>
      </c>
      <c r="F19" s="21">
        <v>1200000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4">SUM(B22,B23,B24,B27,B28,B31)</f>
        <v>4859790029</v>
      </c>
      <c r="C21" s="19">
        <f t="shared" si="4"/>
        <v>0</v>
      </c>
      <c r="D21" s="19">
        <f t="shared" si="4"/>
        <v>4859790029</v>
      </c>
      <c r="E21" s="19">
        <f t="shared" si="4"/>
        <v>2046182563.71</v>
      </c>
      <c r="F21" s="19">
        <f t="shared" si="4"/>
        <v>2046182563.71</v>
      </c>
      <c r="G21" s="19">
        <f t="shared" si="4"/>
        <v>2813607465.29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4859790029</v>
      </c>
      <c r="C23" s="21">
        <v>0</v>
      </c>
      <c r="D23" s="21">
        <v>4859790029</v>
      </c>
      <c r="E23" s="21">
        <v>2046182563.71</v>
      </c>
      <c r="F23" s="21">
        <v>2046182563.71</v>
      </c>
      <c r="G23" s="21">
        <f>D23-E23</f>
        <v>2813607465.29</v>
      </c>
      <c r="H23" s="27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7">B21+B9</f>
        <v>7653349349</v>
      </c>
      <c r="C33" s="19">
        <f t="shared" si="7"/>
        <v>25298240.999999989</v>
      </c>
      <c r="D33" s="19">
        <f t="shared" si="7"/>
        <v>7678647589.9999981</v>
      </c>
      <c r="E33" s="19">
        <f t="shared" si="7"/>
        <v>3305251214.2100153</v>
      </c>
      <c r="F33" s="19">
        <f t="shared" si="7"/>
        <v>3298922021.2100096</v>
      </c>
      <c r="G33" s="19">
        <f t="shared" si="7"/>
        <v>4373396375.7899828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2022-03-31T16:22:38Z</dcterms:created>
  <dcterms:modified xsi:type="dcterms:W3CDTF">2022-03-31T16:22:58Z</dcterms:modified>
</cp:coreProperties>
</file>