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c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1" i="1" s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G56" i="1"/>
  <c r="G53" i="1" s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F44" i="1"/>
  <c r="E44" i="1"/>
  <c r="E43" i="1" s="1"/>
  <c r="E77" i="1" s="1"/>
  <c r="D44" i="1"/>
  <c r="D43" i="1" s="1"/>
  <c r="D77" i="1" s="1"/>
  <c r="C44" i="1"/>
  <c r="B44" i="1"/>
  <c r="F43" i="1"/>
  <c r="C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0" i="1" s="1"/>
  <c r="G12" i="1"/>
  <c r="G11" i="1"/>
  <c r="F10" i="1"/>
  <c r="F9" i="1" s="1"/>
  <c r="E10" i="1"/>
  <c r="D10" i="1"/>
  <c r="C10" i="1"/>
  <c r="C9" i="1" s="1"/>
  <c r="B10" i="1"/>
  <c r="B9" i="1" s="1"/>
  <c r="E9" i="1"/>
  <c r="D9" i="1"/>
  <c r="B77" i="1" l="1"/>
  <c r="G43" i="1"/>
  <c r="C77" i="1"/>
  <c r="G9" i="1"/>
  <c r="F77" i="1"/>
  <c r="G77" i="1" l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<sst xmlns="http://schemas.openxmlformats.org/spreadsheetml/2006/main" count="81" uniqueCount="51">
  <si>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</si>
  <si>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Poder Ejecutivo del Estado de Campeche (a)</t>
  </si>
  <si>
    <t>Estado Analítico del Ejercicio del Presupueso de Egresos Detallado - LDF</t>
  </si>
  <si>
    <t>Clasificación Funcional (Finalidad y Función)</t>
  </si>
  <si>
    <t>Del 1 de enero al 30 de septiembre de 2021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</si>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</sst>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4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9"/>
    </xf>
    <xf numFmtId="0" fontId="0" fillId="3" borderId="13" xfId="0" applyFill="1" applyBorder="1" applyAlignment="1">
      <alignment horizontal="left" vertical="center" wrapText="1" indent="6"/>
    </xf>
    <xf numFmtId="0" fontId="2" fillId="3" borderId="13" xfId="0" applyFont="1" applyFill="1" applyBorder="1" applyAlignment="1">
      <alignment horizontal="left" vertical="center" indent="3"/>
    </xf>
    <xf numFmtId="4" fontId="2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wrapText="1" indent="9"/>
    </xf>
    <xf numFmtId="4" fontId="1" fillId="3" borderId="6" xfId="1" applyNumberFormat="1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vertical="center"/>
    </xf>
    <xf numFmtId="4" fontId="1" fillId="3" borderId="6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4" fillId="0" borderId="14" xfId="0" applyNumberFormat="1" applyFont="1" applyFill="1" applyBorder="1" applyAlignment="1">
      <alignment horizontal="right" vertical="center" wrapText="1" readingOrder="1"/>
    </xf>
    <xf numFmtId="165" fontId="4" fillId="0" borderId="15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1327245727.05</v>
          </cell>
          <cell r="D9">
            <v>11924447331.049999</v>
          </cell>
          <cell r="E9">
            <v>8694763457.1200008</v>
          </cell>
          <cell r="F9">
            <v>8689916125.1199989</v>
          </cell>
          <cell r="G9">
            <v>3229683873.9299994</v>
          </cell>
        </row>
        <row r="41">
          <cell r="B41">
            <v>10857113497</v>
          </cell>
          <cell r="C41">
            <v>969220425.27999997</v>
          </cell>
          <cell r="D41">
            <v>11826333922.279999</v>
          </cell>
          <cell r="E41">
            <v>8307182604.3199987</v>
          </cell>
          <cell r="F41">
            <v>8289578011.8999977</v>
          </cell>
          <cell r="G41">
            <v>3519151317.96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tabSelected="1" topLeftCell="A25" workbookViewId="0">
      <selection activeCell="B47" sqref="B47"/>
    </sheetView>
  </sheetViews>
  <sheetFormatPr baseColWidth="10" defaultColWidth="0.7109375" defaultRowHeight="15" zeroHeight="1" x14ac:dyDescent="0.25"/>
  <cols>
    <col min="1" max="1" width="74.5703125" style="38" customWidth="1"/>
    <col min="2" max="6" width="20.7109375" style="38" customWidth="1"/>
    <col min="7" max="7" width="17.85546875" style="38" bestFit="1" customWidth="1"/>
    <col min="8" max="255" width="11.425781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2" t="s">
        <v>5</v>
      </c>
      <c r="B6" s="13"/>
      <c r="C6" s="13"/>
      <c r="D6" s="13"/>
      <c r="E6" s="13"/>
      <c r="F6" s="13"/>
      <c r="G6" s="14"/>
    </row>
    <row r="7" spans="1:7" x14ac:dyDescent="0.25">
      <c r="A7" s="15" t="s">
        <v>6</v>
      </c>
      <c r="B7" s="12" t="s">
        <v>7</v>
      </c>
      <c r="C7" s="13"/>
      <c r="D7" s="13"/>
      <c r="E7" s="13"/>
      <c r="F7" s="14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20" t="s">
        <v>13</v>
      </c>
      <c r="G8" s="21"/>
    </row>
    <row r="9" spans="1:7" x14ac:dyDescent="0.25">
      <c r="A9" s="22" t="s">
        <v>14</v>
      </c>
      <c r="B9" s="23">
        <f t="shared" ref="B9:G9" si="0">SUM(B10,B19,B27,B37)</f>
        <v>10597201604</v>
      </c>
      <c r="C9" s="23">
        <f t="shared" si="0"/>
        <v>1327245727.05</v>
      </c>
      <c r="D9" s="23">
        <f t="shared" si="0"/>
        <v>11924447331.049999</v>
      </c>
      <c r="E9" s="23">
        <f t="shared" si="0"/>
        <v>8694763457.1199989</v>
      </c>
      <c r="F9" s="23">
        <f t="shared" si="0"/>
        <v>8689916125.1199989</v>
      </c>
      <c r="G9" s="23">
        <f t="shared" si="0"/>
        <v>3229683873.9300003</v>
      </c>
    </row>
    <row r="10" spans="1:7" x14ac:dyDescent="0.25">
      <c r="A10" s="24" t="s">
        <v>15</v>
      </c>
      <c r="B10" s="25">
        <f t="shared" ref="B10:G10" si="1">SUM(B11:B18)</f>
        <v>3452780062</v>
      </c>
      <c r="C10" s="25">
        <f t="shared" si="1"/>
        <v>315918035.01999998</v>
      </c>
      <c r="D10" s="25">
        <f t="shared" si="1"/>
        <v>3768698097.02</v>
      </c>
      <c r="E10" s="25">
        <f t="shared" si="1"/>
        <v>2657909689.6199999</v>
      </c>
      <c r="F10" s="25">
        <f t="shared" si="1"/>
        <v>2655218378.9500003</v>
      </c>
      <c r="G10" s="25">
        <f t="shared" si="1"/>
        <v>1110788407.4000001</v>
      </c>
    </row>
    <row r="11" spans="1:7" x14ac:dyDescent="0.25">
      <c r="A11" s="26" t="s">
        <v>16</v>
      </c>
      <c r="B11" s="25">
        <v>242346479</v>
      </c>
      <c r="C11" s="25">
        <v>14594</v>
      </c>
      <c r="D11" s="25">
        <v>242361073</v>
      </c>
      <c r="E11" s="25">
        <v>182353145.99000001</v>
      </c>
      <c r="F11" s="25">
        <v>182353145.99000001</v>
      </c>
      <c r="G11" s="25">
        <f>D11-E11</f>
        <v>60007927.00999999</v>
      </c>
    </row>
    <row r="12" spans="1:7" x14ac:dyDescent="0.25">
      <c r="A12" s="26" t="s">
        <v>17</v>
      </c>
      <c r="B12" s="25">
        <v>1006715119</v>
      </c>
      <c r="C12" s="25">
        <v>14321266.98</v>
      </c>
      <c r="D12" s="25">
        <v>1021036385.98</v>
      </c>
      <c r="E12" s="25">
        <v>720681139.38</v>
      </c>
      <c r="F12" s="25">
        <v>719941729.85000002</v>
      </c>
      <c r="G12" s="25">
        <f t="shared" ref="G12:G18" si="2">D12-E12</f>
        <v>300355246.60000002</v>
      </c>
    </row>
    <row r="13" spans="1:7" x14ac:dyDescent="0.25">
      <c r="A13" s="26" t="s">
        <v>18</v>
      </c>
      <c r="B13" s="25">
        <v>769509630</v>
      </c>
      <c r="C13" s="25">
        <v>191088952.81</v>
      </c>
      <c r="D13" s="25">
        <v>960598582.80999994</v>
      </c>
      <c r="E13" s="25">
        <v>765342389.13999999</v>
      </c>
      <c r="F13" s="25">
        <v>764930459.59000003</v>
      </c>
      <c r="G13" s="25">
        <f t="shared" si="2"/>
        <v>195256193.66999996</v>
      </c>
    </row>
    <row r="14" spans="1:7" x14ac:dyDescent="0.25">
      <c r="A14" s="26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2"/>
        <v>0</v>
      </c>
    </row>
    <row r="15" spans="1:7" x14ac:dyDescent="0.25">
      <c r="A15" s="26" t="s">
        <v>20</v>
      </c>
      <c r="B15" s="25">
        <v>364735101</v>
      </c>
      <c r="C15" s="25">
        <v>-505555.6</v>
      </c>
      <c r="D15" s="25">
        <v>364229545.39999998</v>
      </c>
      <c r="E15" s="25">
        <v>166675229.02000001</v>
      </c>
      <c r="F15" s="25">
        <v>166415203.41</v>
      </c>
      <c r="G15" s="25">
        <f t="shared" si="2"/>
        <v>197554316.37999997</v>
      </c>
    </row>
    <row r="16" spans="1:7" x14ac:dyDescent="0.25">
      <c r="A16" s="26" t="s">
        <v>21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6" t="s">
        <v>22</v>
      </c>
      <c r="B17" s="25">
        <v>773237928</v>
      </c>
      <c r="C17" s="25">
        <v>81388440.760000005</v>
      </c>
      <c r="D17" s="25">
        <v>854626368.75999999</v>
      </c>
      <c r="E17" s="25">
        <v>602642422.64999998</v>
      </c>
      <c r="F17" s="25">
        <v>601642628.78999996</v>
      </c>
      <c r="G17" s="25">
        <f t="shared" si="2"/>
        <v>251983946.11000001</v>
      </c>
    </row>
    <row r="18" spans="1:7" x14ac:dyDescent="0.25">
      <c r="A18" s="26" t="s">
        <v>23</v>
      </c>
      <c r="B18" s="25">
        <v>296235805</v>
      </c>
      <c r="C18" s="25">
        <v>29610336.07</v>
      </c>
      <c r="D18" s="25">
        <v>325846141.06999999</v>
      </c>
      <c r="E18" s="25">
        <v>220215363.44</v>
      </c>
      <c r="F18" s="25">
        <v>219935211.31999999</v>
      </c>
      <c r="G18" s="25">
        <f t="shared" si="2"/>
        <v>105630777.63</v>
      </c>
    </row>
    <row r="19" spans="1:7" x14ac:dyDescent="0.25">
      <c r="A19" s="24" t="s">
        <v>24</v>
      </c>
      <c r="B19" s="25">
        <f t="shared" ref="B19:G19" si="3">SUM(B20:B26)</f>
        <v>3643483616</v>
      </c>
      <c r="C19" s="25">
        <f t="shared" si="3"/>
        <v>743515853.8599999</v>
      </c>
      <c r="D19" s="25">
        <f t="shared" si="3"/>
        <v>4386999469.8600006</v>
      </c>
      <c r="E19" s="25">
        <f t="shared" si="3"/>
        <v>3215551837.6300001</v>
      </c>
      <c r="F19" s="25">
        <f t="shared" si="3"/>
        <v>3213833114.6199999</v>
      </c>
      <c r="G19" s="25">
        <f t="shared" si="3"/>
        <v>1171447632.23</v>
      </c>
    </row>
    <row r="20" spans="1:7" x14ac:dyDescent="0.25">
      <c r="A20" s="26" t="s">
        <v>25</v>
      </c>
      <c r="B20" s="25">
        <v>60620819</v>
      </c>
      <c r="C20" s="25">
        <v>655559.71</v>
      </c>
      <c r="D20" s="25">
        <v>61276378.710000001</v>
      </c>
      <c r="E20" s="25">
        <v>44541745.850000001</v>
      </c>
      <c r="F20" s="25">
        <v>44494029.350000001</v>
      </c>
      <c r="G20" s="25">
        <f>D20-E20</f>
        <v>16734632.859999999</v>
      </c>
    </row>
    <row r="21" spans="1:7" x14ac:dyDescent="0.25">
      <c r="A21" s="26" t="s">
        <v>26</v>
      </c>
      <c r="B21" s="25">
        <v>224504277</v>
      </c>
      <c r="C21" s="25">
        <v>418932926.83999997</v>
      </c>
      <c r="D21" s="25">
        <v>643437203.84000003</v>
      </c>
      <c r="E21" s="25">
        <v>529503311.98000002</v>
      </c>
      <c r="F21" s="25">
        <v>529421158.51999998</v>
      </c>
      <c r="G21" s="25">
        <f t="shared" ref="G21:G26" si="4">D21-E21</f>
        <v>113933891.86000001</v>
      </c>
    </row>
    <row r="22" spans="1:7" x14ac:dyDescent="0.25">
      <c r="A22" s="26" t="s">
        <v>27</v>
      </c>
      <c r="B22" s="25">
        <v>716900334</v>
      </c>
      <c r="C22" s="25">
        <v>98813528.129999995</v>
      </c>
      <c r="D22" s="25">
        <v>815713862.13</v>
      </c>
      <c r="E22" s="25">
        <v>613661144.32000005</v>
      </c>
      <c r="F22" s="25">
        <v>612933722.10000002</v>
      </c>
      <c r="G22" s="25">
        <f t="shared" si="4"/>
        <v>202052717.80999994</v>
      </c>
    </row>
    <row r="23" spans="1:7" x14ac:dyDescent="0.25">
      <c r="A23" s="26" t="s">
        <v>28</v>
      </c>
      <c r="B23" s="25">
        <v>304662143</v>
      </c>
      <c r="C23" s="25">
        <v>42744062.130000003</v>
      </c>
      <c r="D23" s="25">
        <v>347406205.13</v>
      </c>
      <c r="E23" s="25">
        <v>245983815.69999999</v>
      </c>
      <c r="F23" s="25">
        <v>245783503.25999999</v>
      </c>
      <c r="G23" s="25">
        <f t="shared" si="4"/>
        <v>101422389.43000001</v>
      </c>
    </row>
    <row r="24" spans="1:7" x14ac:dyDescent="0.25">
      <c r="A24" s="26" t="s">
        <v>29</v>
      </c>
      <c r="B24" s="25">
        <v>1881706499</v>
      </c>
      <c r="C24" s="25">
        <v>88507652.030000001</v>
      </c>
      <c r="D24" s="25">
        <v>1970214151.03</v>
      </c>
      <c r="E24" s="25">
        <v>1361713343.97</v>
      </c>
      <c r="F24" s="25">
        <v>1361199670.6800001</v>
      </c>
      <c r="G24" s="25">
        <f t="shared" si="4"/>
        <v>608500807.05999994</v>
      </c>
    </row>
    <row r="25" spans="1:7" x14ac:dyDescent="0.25">
      <c r="A25" s="26" t="s">
        <v>30</v>
      </c>
      <c r="B25" s="25">
        <v>274803005</v>
      </c>
      <c r="C25" s="25">
        <v>17400000</v>
      </c>
      <c r="D25" s="25">
        <v>292203005</v>
      </c>
      <c r="E25" s="25">
        <v>206199007.68000001</v>
      </c>
      <c r="F25" s="25">
        <v>206199007.68000001</v>
      </c>
      <c r="G25" s="25">
        <f t="shared" si="4"/>
        <v>86003997.319999993</v>
      </c>
    </row>
    <row r="26" spans="1:7" x14ac:dyDescent="0.25">
      <c r="A26" s="26" t="s">
        <v>31</v>
      </c>
      <c r="B26" s="25">
        <v>180286539</v>
      </c>
      <c r="C26" s="25">
        <v>76462125.019999996</v>
      </c>
      <c r="D26" s="25">
        <v>256748664.02000001</v>
      </c>
      <c r="E26" s="25">
        <v>213949468.13</v>
      </c>
      <c r="F26" s="25">
        <v>213802023.03</v>
      </c>
      <c r="G26" s="25">
        <f t="shared" si="4"/>
        <v>42799195.890000015</v>
      </c>
    </row>
    <row r="27" spans="1:7" x14ac:dyDescent="0.25">
      <c r="A27" s="24" t="s">
        <v>32</v>
      </c>
      <c r="B27" s="25">
        <f t="shared" ref="B27:G27" si="5">SUM(B28:B36)</f>
        <v>541063483</v>
      </c>
      <c r="C27" s="25">
        <f t="shared" si="5"/>
        <v>211035902.71999997</v>
      </c>
      <c r="D27" s="25">
        <f t="shared" si="5"/>
        <v>752099385.72000003</v>
      </c>
      <c r="E27" s="25">
        <f t="shared" si="5"/>
        <v>589633949.82000005</v>
      </c>
      <c r="F27" s="25">
        <f t="shared" si="5"/>
        <v>589196651.5</v>
      </c>
      <c r="G27" s="25">
        <f t="shared" si="5"/>
        <v>162465435.89999992</v>
      </c>
    </row>
    <row r="28" spans="1:7" x14ac:dyDescent="0.25">
      <c r="A28" s="27" t="s">
        <v>33</v>
      </c>
      <c r="B28" s="25">
        <v>102568958</v>
      </c>
      <c r="C28" s="25">
        <v>3330541.1</v>
      </c>
      <c r="D28" s="25">
        <v>105899499.09999999</v>
      </c>
      <c r="E28" s="25">
        <v>78892377.450000003</v>
      </c>
      <c r="F28" s="25">
        <v>78811067.969999999</v>
      </c>
      <c r="G28" s="25">
        <f>D28-E28</f>
        <v>27007121.649999991</v>
      </c>
    </row>
    <row r="29" spans="1:7" x14ac:dyDescent="0.25">
      <c r="A29" s="26" t="s">
        <v>34</v>
      </c>
      <c r="B29" s="25">
        <v>196473793</v>
      </c>
      <c r="C29" s="25">
        <v>76213261.530000001</v>
      </c>
      <c r="D29" s="25">
        <v>272687054.52999997</v>
      </c>
      <c r="E29" s="25">
        <v>231555440.83000001</v>
      </c>
      <c r="F29" s="25">
        <v>231418267.41999999</v>
      </c>
      <c r="G29" s="25">
        <f t="shared" ref="G29:G36" si="6">D29-E29</f>
        <v>41131613.699999958</v>
      </c>
    </row>
    <row r="30" spans="1:7" x14ac:dyDescent="0.25">
      <c r="A30" s="26" t="s">
        <v>35</v>
      </c>
      <c r="B30" s="25">
        <v>73285394</v>
      </c>
      <c r="C30" s="25">
        <v>24402349.719999999</v>
      </c>
      <c r="D30" s="25">
        <v>97687743.719999999</v>
      </c>
      <c r="E30" s="25">
        <v>62188705.460000001</v>
      </c>
      <c r="F30" s="25">
        <v>62167899.950000003</v>
      </c>
      <c r="G30" s="25">
        <f t="shared" si="6"/>
        <v>35499038.259999998</v>
      </c>
    </row>
    <row r="31" spans="1:7" x14ac:dyDescent="0.25">
      <c r="A31" s="26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6"/>
        <v>0</v>
      </c>
    </row>
    <row r="32" spans="1:7" x14ac:dyDescent="0.25">
      <c r="A32" s="26" t="s">
        <v>37</v>
      </c>
      <c r="B32" s="25">
        <v>8432735</v>
      </c>
      <c r="C32" s="25">
        <v>9609.4699999999993</v>
      </c>
      <c r="D32" s="25">
        <v>8442344.4700000007</v>
      </c>
      <c r="E32" s="25">
        <v>5219660.9800000004</v>
      </c>
      <c r="F32" s="25">
        <v>5205247.9000000004</v>
      </c>
      <c r="G32" s="25">
        <f t="shared" si="6"/>
        <v>3222683.49</v>
      </c>
    </row>
    <row r="33" spans="1:7" x14ac:dyDescent="0.25">
      <c r="A33" s="26" t="s">
        <v>38</v>
      </c>
      <c r="B33" s="25">
        <v>83265774</v>
      </c>
      <c r="C33" s="25">
        <v>46251612.140000001</v>
      </c>
      <c r="D33" s="25">
        <v>129517386.14</v>
      </c>
      <c r="E33" s="25">
        <v>92993467.230000004</v>
      </c>
      <c r="F33" s="25">
        <v>92882394.5</v>
      </c>
      <c r="G33" s="25">
        <f t="shared" si="6"/>
        <v>36523918.909999996</v>
      </c>
    </row>
    <row r="34" spans="1:7" x14ac:dyDescent="0.25">
      <c r="A34" s="26" t="s">
        <v>39</v>
      </c>
      <c r="B34" s="25">
        <v>61042424</v>
      </c>
      <c r="C34" s="25">
        <v>55496876.289999999</v>
      </c>
      <c r="D34" s="25">
        <v>116539300.29000001</v>
      </c>
      <c r="E34" s="25">
        <v>103600513.22</v>
      </c>
      <c r="F34" s="25">
        <v>103553479.75</v>
      </c>
      <c r="G34" s="25">
        <f t="shared" si="6"/>
        <v>12938787.070000008</v>
      </c>
    </row>
    <row r="35" spans="1:7" x14ac:dyDescent="0.25">
      <c r="A35" s="26" t="s">
        <v>40</v>
      </c>
      <c r="B35" s="25">
        <v>836020</v>
      </c>
      <c r="C35" s="25">
        <v>17663</v>
      </c>
      <c r="D35" s="25">
        <v>853683</v>
      </c>
      <c r="E35" s="25">
        <v>606729.15</v>
      </c>
      <c r="F35" s="25">
        <v>605391.15</v>
      </c>
      <c r="G35" s="25">
        <f t="shared" si="6"/>
        <v>246953.84999999998</v>
      </c>
    </row>
    <row r="36" spans="1:7" x14ac:dyDescent="0.25">
      <c r="A36" s="26" t="s">
        <v>41</v>
      </c>
      <c r="B36" s="25">
        <v>15158385</v>
      </c>
      <c r="C36" s="25">
        <v>5313989.47</v>
      </c>
      <c r="D36" s="25">
        <v>20472374.469999999</v>
      </c>
      <c r="E36" s="25">
        <v>14577055.5</v>
      </c>
      <c r="F36" s="25">
        <v>14552902.859999999</v>
      </c>
      <c r="G36" s="25">
        <f t="shared" si="6"/>
        <v>5895318.9699999988</v>
      </c>
    </row>
    <row r="37" spans="1:7" ht="30" x14ac:dyDescent="0.25">
      <c r="A37" s="28" t="s">
        <v>42</v>
      </c>
      <c r="B37" s="25">
        <f t="shared" ref="B37:G37" si="7">SUM(B38:B41)</f>
        <v>2959874443</v>
      </c>
      <c r="C37" s="25">
        <f t="shared" si="7"/>
        <v>56775935.450000003</v>
      </c>
      <c r="D37" s="25">
        <f t="shared" si="7"/>
        <v>3016650378.4499998</v>
      </c>
      <c r="E37" s="25">
        <f t="shared" si="7"/>
        <v>2231667980.0500002</v>
      </c>
      <c r="F37" s="25">
        <f t="shared" si="7"/>
        <v>2231667980.0500002</v>
      </c>
      <c r="G37" s="25">
        <f t="shared" si="7"/>
        <v>784982398.39999998</v>
      </c>
    </row>
    <row r="38" spans="1:7" x14ac:dyDescent="0.25">
      <c r="A38" s="27" t="s">
        <v>43</v>
      </c>
      <c r="B38" s="25">
        <v>259650385</v>
      </c>
      <c r="C38" s="25">
        <v>-18335743</v>
      </c>
      <c r="D38" s="25">
        <v>241314642</v>
      </c>
      <c r="E38" s="25">
        <v>148245075.09999999</v>
      </c>
      <c r="F38" s="25">
        <v>148245075.09999999</v>
      </c>
      <c r="G38" s="25">
        <f>D38-E38</f>
        <v>93069566.900000006</v>
      </c>
    </row>
    <row r="39" spans="1:7" ht="30" x14ac:dyDescent="0.25">
      <c r="A39" s="27" t="s">
        <v>44</v>
      </c>
      <c r="B39" s="25">
        <v>2683694166</v>
      </c>
      <c r="C39" s="25">
        <v>79536539.390000001</v>
      </c>
      <c r="D39" s="25">
        <v>2763230705.3899999</v>
      </c>
      <c r="E39" s="25">
        <v>2079824280.0899999</v>
      </c>
      <c r="F39" s="25">
        <v>2079824280.0899999</v>
      </c>
      <c r="G39" s="25">
        <f>D39-E39</f>
        <v>683406425.29999995</v>
      </c>
    </row>
    <row r="40" spans="1:7" x14ac:dyDescent="0.25">
      <c r="A40" s="27" t="s">
        <v>45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f>D40-E40</f>
        <v>0</v>
      </c>
    </row>
    <row r="41" spans="1:7" x14ac:dyDescent="0.25">
      <c r="A41" s="27" t="s">
        <v>46</v>
      </c>
      <c r="B41" s="25">
        <v>16529892</v>
      </c>
      <c r="C41" s="25">
        <v>-4424860.9400000004</v>
      </c>
      <c r="D41" s="25">
        <v>12105031.060000001</v>
      </c>
      <c r="E41" s="25">
        <v>3598624.86</v>
      </c>
      <c r="F41" s="25">
        <v>3598624.86</v>
      </c>
      <c r="G41" s="25">
        <f>D41-E41</f>
        <v>8506406.2000000011</v>
      </c>
    </row>
    <row r="42" spans="1:7" x14ac:dyDescent="0.25">
      <c r="A42" s="27"/>
      <c r="B42" s="25"/>
      <c r="C42" s="25"/>
      <c r="D42" s="25"/>
      <c r="E42" s="25"/>
      <c r="F42" s="25"/>
      <c r="G42" s="25"/>
    </row>
    <row r="43" spans="1:7" x14ac:dyDescent="0.25">
      <c r="A43" s="29" t="s">
        <v>47</v>
      </c>
      <c r="B43" s="30">
        <f t="shared" ref="B43:G43" si="8">SUM(B44,B53,B61,B71)</f>
        <v>10857113497</v>
      </c>
      <c r="C43" s="30">
        <f t="shared" si="8"/>
        <v>969220425.27999985</v>
      </c>
      <c r="D43" s="30">
        <f t="shared" si="8"/>
        <v>11826333922.279999</v>
      </c>
      <c r="E43" s="30">
        <f t="shared" si="8"/>
        <v>8307182604.3199997</v>
      </c>
      <c r="F43" s="30">
        <f t="shared" si="8"/>
        <v>8289578011.8999996</v>
      </c>
      <c r="G43" s="30">
        <f t="shared" si="8"/>
        <v>3519151317.96</v>
      </c>
    </row>
    <row r="44" spans="1:7" x14ac:dyDescent="0.25">
      <c r="A44" s="24" t="s">
        <v>48</v>
      </c>
      <c r="B44" s="25">
        <f t="shared" ref="B44:G44" si="9">SUM(B45:B52)</f>
        <v>211774232</v>
      </c>
      <c r="C44" s="25">
        <f t="shared" si="9"/>
        <v>83308496.210000008</v>
      </c>
      <c r="D44" s="25">
        <f t="shared" si="9"/>
        <v>295082728.20999998</v>
      </c>
      <c r="E44" s="25">
        <f t="shared" si="9"/>
        <v>194046762.94999999</v>
      </c>
      <c r="F44" s="25">
        <f t="shared" si="9"/>
        <v>194046762.94999999</v>
      </c>
      <c r="G44" s="25">
        <f t="shared" si="9"/>
        <v>101035965.26000001</v>
      </c>
    </row>
    <row r="45" spans="1:7" x14ac:dyDescent="0.25">
      <c r="A45" s="27" t="s">
        <v>16</v>
      </c>
      <c r="B45" s="25">
        <v>0</v>
      </c>
      <c r="C45" s="25">
        <v>1191316.3999999999</v>
      </c>
      <c r="D45" s="25">
        <v>1191316.3999999999</v>
      </c>
      <c r="E45" s="25">
        <v>1184616.4099999999</v>
      </c>
      <c r="F45" s="25">
        <v>1184616.4099999999</v>
      </c>
      <c r="G45" s="25">
        <f>D45-E45</f>
        <v>6699.9899999999907</v>
      </c>
    </row>
    <row r="46" spans="1:7" x14ac:dyDescent="0.25">
      <c r="A46" s="27" t="s">
        <v>17</v>
      </c>
      <c r="B46" s="25">
        <v>34751684</v>
      </c>
      <c r="C46" s="25">
        <v>51848355.950000003</v>
      </c>
      <c r="D46" s="25">
        <v>86600039.950000003</v>
      </c>
      <c r="E46" s="25">
        <v>51141510.380000003</v>
      </c>
      <c r="F46" s="25">
        <v>51141510.380000003</v>
      </c>
      <c r="G46" s="25">
        <f t="shared" ref="G46:G52" si="10">D46-E46</f>
        <v>35458529.57</v>
      </c>
    </row>
    <row r="47" spans="1:7" x14ac:dyDescent="0.25">
      <c r="A47" s="27" t="s">
        <v>18</v>
      </c>
      <c r="B47" s="25">
        <v>10000000</v>
      </c>
      <c r="C47" s="25">
        <v>-471381.74</v>
      </c>
      <c r="D47" s="25">
        <v>9528618.2599999998</v>
      </c>
      <c r="E47" s="25">
        <v>3388939.32</v>
      </c>
      <c r="F47" s="25">
        <v>3388939.32</v>
      </c>
      <c r="G47" s="25">
        <f t="shared" si="10"/>
        <v>6139678.9399999995</v>
      </c>
    </row>
    <row r="48" spans="1:7" x14ac:dyDescent="0.25">
      <c r="A48" s="27" t="s">
        <v>19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10"/>
        <v>0</v>
      </c>
    </row>
    <row r="49" spans="1:7" x14ac:dyDescent="0.25">
      <c r="A49" s="27" t="s">
        <v>20</v>
      </c>
      <c r="B49" s="25">
        <v>0</v>
      </c>
      <c r="C49" s="25">
        <v>8985338.3000000007</v>
      </c>
      <c r="D49" s="25">
        <v>8985338.3000000007</v>
      </c>
      <c r="E49" s="25">
        <v>8985338.3000000007</v>
      </c>
      <c r="F49" s="25">
        <v>8985338.3000000007</v>
      </c>
      <c r="G49" s="25">
        <f t="shared" si="10"/>
        <v>0</v>
      </c>
    </row>
    <row r="50" spans="1:7" x14ac:dyDescent="0.25">
      <c r="A50" s="27" t="s">
        <v>21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10"/>
        <v>0</v>
      </c>
    </row>
    <row r="51" spans="1:7" x14ac:dyDescent="0.25">
      <c r="A51" s="27" t="s">
        <v>22</v>
      </c>
      <c r="B51" s="25">
        <v>164022548</v>
      </c>
      <c r="C51" s="25">
        <v>8097767.5899999999</v>
      </c>
      <c r="D51" s="25">
        <v>172120315.59</v>
      </c>
      <c r="E51" s="25">
        <v>116529193.06999999</v>
      </c>
      <c r="F51" s="25">
        <v>116529193.06999999</v>
      </c>
      <c r="G51" s="25">
        <f t="shared" si="10"/>
        <v>55591122.520000011</v>
      </c>
    </row>
    <row r="52" spans="1:7" x14ac:dyDescent="0.25">
      <c r="A52" s="27" t="s">
        <v>23</v>
      </c>
      <c r="B52" s="25">
        <v>3000000</v>
      </c>
      <c r="C52" s="25">
        <v>13657099.710000001</v>
      </c>
      <c r="D52" s="25">
        <v>16657099.710000001</v>
      </c>
      <c r="E52" s="25">
        <v>12817165.470000001</v>
      </c>
      <c r="F52" s="25">
        <v>12817165.470000001</v>
      </c>
      <c r="G52" s="25">
        <f t="shared" si="10"/>
        <v>3839934.24</v>
      </c>
    </row>
    <row r="53" spans="1:7" x14ac:dyDescent="0.25">
      <c r="A53" s="24" t="s">
        <v>24</v>
      </c>
      <c r="B53" s="25">
        <f t="shared" ref="B53:G53" si="11">SUM(B54:B60)</f>
        <v>9059102752</v>
      </c>
      <c r="C53" s="25">
        <f t="shared" si="11"/>
        <v>821538986.98999989</v>
      </c>
      <c r="D53" s="25">
        <f t="shared" si="11"/>
        <v>9880641738.9899998</v>
      </c>
      <c r="E53" s="25">
        <f t="shared" si="11"/>
        <v>6758011796.6099997</v>
      </c>
      <c r="F53" s="25">
        <f t="shared" si="11"/>
        <v>6743704650.5199995</v>
      </c>
      <c r="G53" s="25">
        <f t="shared" si="11"/>
        <v>3122629942.3800001</v>
      </c>
    </row>
    <row r="54" spans="1:7" x14ac:dyDescent="0.25">
      <c r="A54" s="27" t="s">
        <v>25</v>
      </c>
      <c r="B54" s="25">
        <v>12500000</v>
      </c>
      <c r="C54" s="25">
        <v>32110926.390000001</v>
      </c>
      <c r="D54" s="25">
        <v>44610926.390000001</v>
      </c>
      <c r="E54" s="25">
        <v>43104230.130000003</v>
      </c>
      <c r="F54" s="25">
        <v>43104230.130000003</v>
      </c>
      <c r="G54" s="25">
        <f>D54-E54</f>
        <v>1506696.2599999979</v>
      </c>
    </row>
    <row r="55" spans="1:7" x14ac:dyDescent="0.25">
      <c r="A55" s="27" t="s">
        <v>26</v>
      </c>
      <c r="B55" s="25">
        <v>545640695</v>
      </c>
      <c r="C55" s="25">
        <v>-57518374.229999997</v>
      </c>
      <c r="D55" s="25">
        <v>488122320.76999998</v>
      </c>
      <c r="E55" s="25">
        <v>309903372.83999997</v>
      </c>
      <c r="F55" s="25">
        <v>295596226.75</v>
      </c>
      <c r="G55" s="25">
        <f t="shared" ref="G55:G60" si="12">D55-E55</f>
        <v>178218947.93000001</v>
      </c>
    </row>
    <row r="56" spans="1:7" x14ac:dyDescent="0.25">
      <c r="A56" s="27" t="s">
        <v>27</v>
      </c>
      <c r="B56" s="25">
        <v>1804469239</v>
      </c>
      <c r="C56" s="25">
        <v>312809554.52999997</v>
      </c>
      <c r="D56" s="25">
        <v>2117278793.53</v>
      </c>
      <c r="E56" s="25">
        <v>1558034004.8199999</v>
      </c>
      <c r="F56" s="25">
        <v>1558034004.8199999</v>
      </c>
      <c r="G56" s="25">
        <f t="shared" si="12"/>
        <v>559244788.71000004</v>
      </c>
    </row>
    <row r="57" spans="1:7" x14ac:dyDescent="0.25">
      <c r="A57" s="31" t="s">
        <v>28</v>
      </c>
      <c r="B57" s="25">
        <v>111500000</v>
      </c>
      <c r="C57" s="25">
        <v>44509500.259999998</v>
      </c>
      <c r="D57" s="25">
        <v>156009500.25999999</v>
      </c>
      <c r="E57" s="25">
        <v>125448640</v>
      </c>
      <c r="F57" s="25">
        <v>125448640</v>
      </c>
      <c r="G57" s="25">
        <f t="shared" si="12"/>
        <v>30560860.25999999</v>
      </c>
    </row>
    <row r="58" spans="1:7" x14ac:dyDescent="0.25">
      <c r="A58" s="27" t="s">
        <v>29</v>
      </c>
      <c r="B58" s="25">
        <v>6427836596</v>
      </c>
      <c r="C58" s="25">
        <v>510855548.62</v>
      </c>
      <c r="D58" s="25">
        <v>6938692144.6199999</v>
      </c>
      <c r="E58" s="25">
        <v>4617513498.3999996</v>
      </c>
      <c r="F58" s="25">
        <v>4617513498.3999996</v>
      </c>
      <c r="G58" s="25">
        <f t="shared" si="12"/>
        <v>2321178646.2200003</v>
      </c>
    </row>
    <row r="59" spans="1:7" x14ac:dyDescent="0.25">
      <c r="A59" s="27" t="s">
        <v>30</v>
      </c>
      <c r="B59" s="25">
        <v>127613983</v>
      </c>
      <c r="C59" s="25">
        <v>8314070.4199999999</v>
      </c>
      <c r="D59" s="25">
        <v>135928053.41999999</v>
      </c>
      <c r="E59" s="25">
        <v>104008050.42</v>
      </c>
      <c r="F59" s="25">
        <v>104008050.42</v>
      </c>
      <c r="G59" s="25">
        <f t="shared" si="12"/>
        <v>31920002.999999985</v>
      </c>
    </row>
    <row r="60" spans="1:7" x14ac:dyDescent="0.25">
      <c r="A60" s="27" t="s">
        <v>31</v>
      </c>
      <c r="B60" s="25">
        <v>29542239</v>
      </c>
      <c r="C60" s="25">
        <v>-29542239</v>
      </c>
      <c r="D60" s="25">
        <v>0</v>
      </c>
      <c r="E60" s="25">
        <v>0</v>
      </c>
      <c r="F60" s="25">
        <v>0</v>
      </c>
      <c r="G60" s="25">
        <f t="shared" si="12"/>
        <v>0</v>
      </c>
    </row>
    <row r="61" spans="1:7" x14ac:dyDescent="0.25">
      <c r="A61" s="24" t="s">
        <v>32</v>
      </c>
      <c r="B61" s="25">
        <f t="shared" ref="B61:G61" si="13">SUM(B62:B70)</f>
        <v>47600000</v>
      </c>
      <c r="C61" s="25">
        <f t="shared" si="13"/>
        <v>23671316.289999999</v>
      </c>
      <c r="D61" s="25">
        <f t="shared" si="13"/>
        <v>71271316.289999992</v>
      </c>
      <c r="E61" s="25">
        <f t="shared" si="13"/>
        <v>61836365.079999998</v>
      </c>
      <c r="F61" s="25">
        <f t="shared" si="13"/>
        <v>58538918.75</v>
      </c>
      <c r="G61" s="25">
        <f t="shared" si="13"/>
        <v>9434951.2100000009</v>
      </c>
    </row>
    <row r="62" spans="1:7" x14ac:dyDescent="0.25">
      <c r="A62" s="27" t="s">
        <v>33</v>
      </c>
      <c r="B62" s="25">
        <v>20000000</v>
      </c>
      <c r="C62" s="25">
        <v>-5310042.71</v>
      </c>
      <c r="D62" s="25">
        <v>14689957.289999999</v>
      </c>
      <c r="E62" s="25">
        <v>14635349.49</v>
      </c>
      <c r="F62" s="25">
        <v>14635349.49</v>
      </c>
      <c r="G62" s="25">
        <f>D62-E62</f>
        <v>54607.799999998882</v>
      </c>
    </row>
    <row r="63" spans="1:7" x14ac:dyDescent="0.25">
      <c r="A63" s="27" t="s">
        <v>34</v>
      </c>
      <c r="B63" s="25">
        <v>15600000</v>
      </c>
      <c r="C63" s="25">
        <v>28974275</v>
      </c>
      <c r="D63" s="25">
        <v>44574275</v>
      </c>
      <c r="E63" s="25">
        <v>37342324.799999997</v>
      </c>
      <c r="F63" s="25">
        <v>34044878.469999999</v>
      </c>
      <c r="G63" s="25">
        <f t="shared" ref="G63:G70" si="14">D63-E63</f>
        <v>7231950.200000003</v>
      </c>
    </row>
    <row r="64" spans="1:7" x14ac:dyDescent="0.25">
      <c r="A64" s="27" t="s">
        <v>35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f t="shared" si="14"/>
        <v>0</v>
      </c>
    </row>
    <row r="65" spans="1:7" x14ac:dyDescent="0.25">
      <c r="A65" s="27" t="s">
        <v>36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f t="shared" si="14"/>
        <v>0</v>
      </c>
    </row>
    <row r="66" spans="1:7" x14ac:dyDescent="0.25">
      <c r="A66" s="27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f t="shared" si="14"/>
        <v>0</v>
      </c>
    </row>
    <row r="67" spans="1:7" x14ac:dyDescent="0.25">
      <c r="A67" s="27" t="s">
        <v>38</v>
      </c>
      <c r="B67" s="25">
        <v>2000000</v>
      </c>
      <c r="C67" s="25">
        <v>191910</v>
      </c>
      <c r="D67" s="25">
        <v>2191910</v>
      </c>
      <c r="E67" s="25">
        <v>43516.79</v>
      </c>
      <c r="F67" s="25">
        <v>43516.79</v>
      </c>
      <c r="G67" s="25">
        <f t="shared" si="14"/>
        <v>2148393.21</v>
      </c>
    </row>
    <row r="68" spans="1:7" x14ac:dyDescent="0.25">
      <c r="A68" s="27" t="s">
        <v>39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 t="shared" si="14"/>
        <v>0</v>
      </c>
    </row>
    <row r="69" spans="1:7" x14ac:dyDescent="0.25">
      <c r="A69" s="27" t="s">
        <v>40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f t="shared" si="14"/>
        <v>0</v>
      </c>
    </row>
    <row r="70" spans="1:7" x14ac:dyDescent="0.25">
      <c r="A70" s="27" t="s">
        <v>41</v>
      </c>
      <c r="B70" s="25">
        <v>10000000</v>
      </c>
      <c r="C70" s="25">
        <v>-184826</v>
      </c>
      <c r="D70" s="25">
        <v>9815174</v>
      </c>
      <c r="E70" s="25">
        <v>9815174</v>
      </c>
      <c r="F70" s="25">
        <v>9815174</v>
      </c>
      <c r="G70" s="25">
        <f t="shared" si="14"/>
        <v>0</v>
      </c>
    </row>
    <row r="71" spans="1:7" x14ac:dyDescent="0.25">
      <c r="A71" s="28" t="s">
        <v>49</v>
      </c>
      <c r="B71" s="32">
        <f t="shared" ref="B71:G71" si="15">SUM(B72:B75)</f>
        <v>1538636513</v>
      </c>
      <c r="C71" s="32">
        <f t="shared" si="15"/>
        <v>40701625.789999999</v>
      </c>
      <c r="D71" s="32">
        <f t="shared" si="15"/>
        <v>1579338138.79</v>
      </c>
      <c r="E71" s="32">
        <f t="shared" si="15"/>
        <v>1293287679.6800001</v>
      </c>
      <c r="F71" s="32">
        <f t="shared" si="15"/>
        <v>1293287679.6800001</v>
      </c>
      <c r="G71" s="32">
        <f t="shared" si="15"/>
        <v>286050459.1099999</v>
      </c>
    </row>
    <row r="72" spans="1:7" x14ac:dyDescent="0.25">
      <c r="A72" s="27" t="s">
        <v>43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f>D72-E72</f>
        <v>0</v>
      </c>
    </row>
    <row r="73" spans="1:7" ht="30" x14ac:dyDescent="0.25">
      <c r="A73" s="27" t="s">
        <v>44</v>
      </c>
      <c r="B73" s="25">
        <v>1538636513</v>
      </c>
      <c r="C73" s="25">
        <v>40701625.789999999</v>
      </c>
      <c r="D73" s="25">
        <v>1579338138.79</v>
      </c>
      <c r="E73" s="25">
        <v>1293287679.6800001</v>
      </c>
      <c r="F73" s="25">
        <v>1293287679.6800001</v>
      </c>
      <c r="G73" s="25">
        <f>D73-E73</f>
        <v>286050459.1099999</v>
      </c>
    </row>
    <row r="74" spans="1:7" x14ac:dyDescent="0.25">
      <c r="A74" s="27" t="s">
        <v>45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D74-E74</f>
        <v>0</v>
      </c>
    </row>
    <row r="75" spans="1:7" x14ac:dyDescent="0.25">
      <c r="A75" s="27" t="s">
        <v>46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f>D75-E75</f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29" t="s">
        <v>50</v>
      </c>
      <c r="B77" s="30">
        <f t="shared" ref="B77:G77" si="16">B43+B9</f>
        <v>21454315101</v>
      </c>
      <c r="C77" s="30">
        <f t="shared" si="16"/>
        <v>2296466152.3299999</v>
      </c>
      <c r="D77" s="30">
        <f t="shared" si="16"/>
        <v>23750781253.329998</v>
      </c>
      <c r="E77" s="30">
        <f t="shared" si="16"/>
        <v>17001946061.439999</v>
      </c>
      <c r="F77" s="30">
        <f t="shared" si="16"/>
        <v>16979494137.019999</v>
      </c>
      <c r="G77" s="30">
        <f t="shared" si="16"/>
        <v>6748835191.8900003</v>
      </c>
    </row>
    <row r="78" spans="1:7" x14ac:dyDescent="0.25">
      <c r="A78" s="35"/>
      <c r="B78" s="36"/>
      <c r="C78" s="36"/>
      <c r="D78" s="36"/>
      <c r="E78" s="36"/>
      <c r="F78" s="36"/>
      <c r="G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2022-03-31T17:04:22Z</dcterms:created>
  <dcterms:modified xsi:type="dcterms:W3CDTF">2022-03-31T17:04:50Z</dcterms:modified>
</cp:coreProperties>
</file>