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3" i="1" s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E43" i="1" s="1"/>
  <c r="E77" i="1" s="1"/>
  <c r="D44" i="1"/>
  <c r="D43" i="1" s="1"/>
  <c r="D77" i="1" s="1"/>
  <c r="C44" i="1"/>
  <c r="B44" i="1"/>
  <c r="F43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0" i="1" s="1"/>
  <c r="G12" i="1"/>
  <c r="G11" i="1"/>
  <c r="F10" i="1"/>
  <c r="F9" i="1" s="1"/>
  <c r="E10" i="1"/>
  <c r="D10" i="1"/>
  <c r="C10" i="1"/>
  <c r="C9" i="1" s="1"/>
  <c r="B10" i="1"/>
  <c r="B9" i="1" s="1"/>
  <c r="E9" i="1"/>
  <c r="D9" i="1"/>
  <c r="B77" i="1" l="1"/>
  <c r="C77" i="1"/>
  <c r="G43" i="1"/>
  <c r="G9" i="1"/>
  <c r="F77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<sst xmlns="http://schemas.openxmlformats.org/spreadsheetml/2006/main" count="81" uniqueCount="51">
  <si>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</si>
  <si>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</si>
  <si>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</si>
  <si>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</si>
  <si>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31 de diciembre de 2020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</si>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</sst>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tabSelected="1" workbookViewId="0">
      <selection activeCell="A7" sqref="A7:A8"/>
    </sheetView>
  </sheetViews>
  <sheetFormatPr baseColWidth="10" defaultColWidth="0.7109375" defaultRowHeight="15" zeroHeight="1" x14ac:dyDescent="0.25"/>
  <cols>
    <col min="1" max="1" width="74.5703125" style="38" customWidth="1"/>
    <col min="2" max="6" width="20.7109375" style="38" customWidth="1"/>
    <col min="7" max="7" width="17.85546875" style="38" bestFit="1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15" t="s">
        <v>6</v>
      </c>
      <c r="B7" s="12" t="s">
        <v>7</v>
      </c>
      <c r="C7" s="13"/>
      <c r="D7" s="13"/>
      <c r="E7" s="13"/>
      <c r="F7" s="14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20" t="s">
        <v>13</v>
      </c>
      <c r="G8" s="21"/>
    </row>
    <row r="9" spans="1:7" x14ac:dyDescent="0.25">
      <c r="A9" s="22" t="s">
        <v>14</v>
      </c>
      <c r="B9" s="23">
        <f t="shared" ref="B9:G9" si="0">SUM(B10,B19,B27,B37)</f>
        <v>10872529362</v>
      </c>
      <c r="C9" s="23">
        <f t="shared" si="0"/>
        <v>1679078847.0700002</v>
      </c>
      <c r="D9" s="23">
        <f t="shared" si="0"/>
        <v>12551608209.07</v>
      </c>
      <c r="E9" s="23">
        <f t="shared" si="0"/>
        <v>11750006087.08</v>
      </c>
      <c r="F9" s="23">
        <f t="shared" si="0"/>
        <v>11596277998.830002</v>
      </c>
      <c r="G9" s="23">
        <f t="shared" si="0"/>
        <v>801602121.99000001</v>
      </c>
    </row>
    <row r="10" spans="1:7" x14ac:dyDescent="0.25">
      <c r="A10" s="24" t="s">
        <v>15</v>
      </c>
      <c r="B10" s="25">
        <f t="shared" ref="B10:G10" si="1">SUM(B11:B18)</f>
        <v>3387545399</v>
      </c>
      <c r="C10" s="25">
        <f t="shared" si="1"/>
        <v>158265728.24000001</v>
      </c>
      <c r="D10" s="25">
        <f t="shared" si="1"/>
        <v>3545811127.2400002</v>
      </c>
      <c r="E10" s="25">
        <f t="shared" si="1"/>
        <v>3219439828.02</v>
      </c>
      <c r="F10" s="25">
        <f t="shared" si="1"/>
        <v>3207851847</v>
      </c>
      <c r="G10" s="25">
        <f t="shared" si="1"/>
        <v>326371299.22000009</v>
      </c>
    </row>
    <row r="11" spans="1:7" x14ac:dyDescent="0.25">
      <c r="A11" s="26" t="s">
        <v>16</v>
      </c>
      <c r="B11" s="25">
        <v>243041230</v>
      </c>
      <c r="C11" s="25">
        <v>1759500</v>
      </c>
      <c r="D11" s="25">
        <v>244800730</v>
      </c>
      <c r="E11" s="25">
        <v>244800694</v>
      </c>
      <c r="F11" s="25">
        <v>244800694</v>
      </c>
      <c r="G11" s="25">
        <f>D11-E11</f>
        <v>36</v>
      </c>
    </row>
    <row r="12" spans="1:7" x14ac:dyDescent="0.25">
      <c r="A12" s="26" t="s">
        <v>17</v>
      </c>
      <c r="B12" s="25">
        <v>952367359</v>
      </c>
      <c r="C12" s="25">
        <v>15466423.82</v>
      </c>
      <c r="D12" s="25">
        <v>967833782.82000005</v>
      </c>
      <c r="E12" s="25">
        <v>933138001.64999998</v>
      </c>
      <c r="F12" s="25">
        <v>931211359.38</v>
      </c>
      <c r="G12" s="25">
        <f t="shared" ref="G12:G18" si="2">D12-E12</f>
        <v>34695781.170000076</v>
      </c>
    </row>
    <row r="13" spans="1:7" x14ac:dyDescent="0.25">
      <c r="A13" s="26" t="s">
        <v>18</v>
      </c>
      <c r="B13" s="25">
        <v>716995891</v>
      </c>
      <c r="C13" s="25">
        <v>44993055.189999998</v>
      </c>
      <c r="D13" s="25">
        <v>761988946.19000006</v>
      </c>
      <c r="E13" s="25">
        <v>712904582.33000004</v>
      </c>
      <c r="F13" s="25">
        <v>711283552.39999998</v>
      </c>
      <c r="G13" s="25">
        <f t="shared" si="2"/>
        <v>49084363.860000014</v>
      </c>
    </row>
    <row r="14" spans="1:7" x14ac:dyDescent="0.25">
      <c r="A14" s="26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6" t="s">
        <v>20</v>
      </c>
      <c r="B15" s="25">
        <v>375543907</v>
      </c>
      <c r="C15" s="25">
        <v>36660234.43</v>
      </c>
      <c r="D15" s="25">
        <v>412204141.43000001</v>
      </c>
      <c r="E15" s="25">
        <v>238640266.16999999</v>
      </c>
      <c r="F15" s="25">
        <v>237279708.84</v>
      </c>
      <c r="G15" s="25">
        <f t="shared" si="2"/>
        <v>173563875.26000002</v>
      </c>
    </row>
    <row r="16" spans="1:7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786471881</v>
      </c>
      <c r="C17" s="25">
        <v>35181985.280000001</v>
      </c>
      <c r="D17" s="25">
        <v>821653866.27999997</v>
      </c>
      <c r="E17" s="25">
        <v>776497657.29999995</v>
      </c>
      <c r="F17" s="25">
        <v>773930678.77999997</v>
      </c>
      <c r="G17" s="25">
        <f t="shared" si="2"/>
        <v>45156208.980000019</v>
      </c>
    </row>
    <row r="18" spans="1:7" x14ac:dyDescent="0.25">
      <c r="A18" s="26" t="s">
        <v>23</v>
      </c>
      <c r="B18" s="25">
        <v>313125131</v>
      </c>
      <c r="C18" s="25">
        <v>24204529.52</v>
      </c>
      <c r="D18" s="25">
        <v>337329660.51999998</v>
      </c>
      <c r="E18" s="25">
        <v>313458626.56999999</v>
      </c>
      <c r="F18" s="25">
        <v>309345853.60000002</v>
      </c>
      <c r="G18" s="25">
        <f t="shared" si="2"/>
        <v>23871033.949999988</v>
      </c>
    </row>
    <row r="19" spans="1:7" x14ac:dyDescent="0.25">
      <c r="A19" s="24" t="s">
        <v>24</v>
      </c>
      <c r="B19" s="25">
        <f t="shared" ref="B19:G19" si="3">SUM(B20:B26)</f>
        <v>3788205382</v>
      </c>
      <c r="C19" s="25">
        <f t="shared" si="3"/>
        <v>981475373.12000012</v>
      </c>
      <c r="D19" s="25">
        <f t="shared" si="3"/>
        <v>4769680755.1199999</v>
      </c>
      <c r="E19" s="25">
        <f t="shared" si="3"/>
        <v>4430160256.0299997</v>
      </c>
      <c r="F19" s="25">
        <f t="shared" si="3"/>
        <v>4322144323.4500008</v>
      </c>
      <c r="G19" s="25">
        <f t="shared" si="3"/>
        <v>339520499.09000003</v>
      </c>
    </row>
    <row r="20" spans="1:7" x14ac:dyDescent="0.25">
      <c r="A20" s="26" t="s">
        <v>25</v>
      </c>
      <c r="B20" s="25">
        <v>58455818</v>
      </c>
      <c r="C20" s="25">
        <v>1383484.73</v>
      </c>
      <c r="D20" s="25">
        <v>59839302.729999997</v>
      </c>
      <c r="E20" s="25">
        <v>57431008.530000001</v>
      </c>
      <c r="F20" s="25">
        <v>57313081.009999998</v>
      </c>
      <c r="G20" s="25">
        <f>D20-E20</f>
        <v>2408294.1999999955</v>
      </c>
    </row>
    <row r="21" spans="1:7" x14ac:dyDescent="0.25">
      <c r="A21" s="26" t="s">
        <v>26</v>
      </c>
      <c r="B21" s="25">
        <v>238840709</v>
      </c>
      <c r="C21" s="25">
        <v>719787036.17999995</v>
      </c>
      <c r="D21" s="25">
        <v>958627745.17999995</v>
      </c>
      <c r="E21" s="25">
        <v>936170894</v>
      </c>
      <c r="F21" s="25">
        <v>935893679.01999998</v>
      </c>
      <c r="G21" s="25">
        <f t="shared" ref="G21:G26" si="4">D21-E21</f>
        <v>22456851.179999948</v>
      </c>
    </row>
    <row r="22" spans="1:7" x14ac:dyDescent="0.25">
      <c r="A22" s="26" t="s">
        <v>27</v>
      </c>
      <c r="B22" s="25">
        <v>647377788</v>
      </c>
      <c r="C22" s="25">
        <v>278016047.17000002</v>
      </c>
      <c r="D22" s="25">
        <v>925393835.16999996</v>
      </c>
      <c r="E22" s="25">
        <v>843854388.42999995</v>
      </c>
      <c r="F22" s="25">
        <v>787351743.37</v>
      </c>
      <c r="G22" s="25">
        <f t="shared" si="4"/>
        <v>81539446.74000001</v>
      </c>
    </row>
    <row r="23" spans="1:7" x14ac:dyDescent="0.25">
      <c r="A23" s="26" t="s">
        <v>28</v>
      </c>
      <c r="B23" s="25">
        <v>343513194</v>
      </c>
      <c r="C23" s="25">
        <v>171457915.36000001</v>
      </c>
      <c r="D23" s="25">
        <v>514971109.36000001</v>
      </c>
      <c r="E23" s="25">
        <v>475537623.69999999</v>
      </c>
      <c r="F23" s="25">
        <v>432068047.74000001</v>
      </c>
      <c r="G23" s="25">
        <f t="shared" si="4"/>
        <v>39433485.660000026</v>
      </c>
    </row>
    <row r="24" spans="1:7" x14ac:dyDescent="0.25">
      <c r="A24" s="26" t="s">
        <v>29</v>
      </c>
      <c r="B24" s="25">
        <v>1943985570</v>
      </c>
      <c r="C24" s="25">
        <v>-120681343.81</v>
      </c>
      <c r="D24" s="25">
        <v>1823304226.1900001</v>
      </c>
      <c r="E24" s="25">
        <v>1642162810.46</v>
      </c>
      <c r="F24" s="25">
        <v>1634985201.8900001</v>
      </c>
      <c r="G24" s="25">
        <f t="shared" si="4"/>
        <v>181141415.73000002</v>
      </c>
    </row>
    <row r="25" spans="1:7" x14ac:dyDescent="0.25">
      <c r="A25" s="26" t="s">
        <v>30</v>
      </c>
      <c r="B25" s="25">
        <v>370908318</v>
      </c>
      <c r="C25" s="25">
        <v>-65579392</v>
      </c>
      <c r="D25" s="25">
        <v>305328926</v>
      </c>
      <c r="E25" s="25">
        <v>300813813.39999998</v>
      </c>
      <c r="F25" s="25">
        <v>300813813.39999998</v>
      </c>
      <c r="G25" s="25">
        <f t="shared" si="4"/>
        <v>4515112.6000000238</v>
      </c>
    </row>
    <row r="26" spans="1:7" x14ac:dyDescent="0.25">
      <c r="A26" s="26" t="s">
        <v>31</v>
      </c>
      <c r="B26" s="25">
        <v>185123985</v>
      </c>
      <c r="C26" s="25">
        <v>-2908374.51</v>
      </c>
      <c r="D26" s="25">
        <v>182215610.49000001</v>
      </c>
      <c r="E26" s="25">
        <v>174189717.50999999</v>
      </c>
      <c r="F26" s="25">
        <v>173718757.02000001</v>
      </c>
      <c r="G26" s="25">
        <f t="shared" si="4"/>
        <v>8025892.9800000191</v>
      </c>
    </row>
    <row r="27" spans="1:7" x14ac:dyDescent="0.25">
      <c r="A27" s="24" t="s">
        <v>32</v>
      </c>
      <c r="B27" s="25">
        <f t="shared" ref="B27:G27" si="5">SUM(B28:B36)</f>
        <v>561558537</v>
      </c>
      <c r="C27" s="25">
        <f t="shared" si="5"/>
        <v>335811847.41000009</v>
      </c>
      <c r="D27" s="25">
        <f t="shared" si="5"/>
        <v>897370384.40999997</v>
      </c>
      <c r="E27" s="25">
        <f t="shared" si="5"/>
        <v>868496121.36000001</v>
      </c>
      <c r="F27" s="25">
        <f t="shared" si="5"/>
        <v>834371946.71000004</v>
      </c>
      <c r="G27" s="25">
        <f t="shared" si="5"/>
        <v>28874263.04999999</v>
      </c>
    </row>
    <row r="28" spans="1:7" x14ac:dyDescent="0.25">
      <c r="A28" s="27" t="s">
        <v>33</v>
      </c>
      <c r="B28" s="25">
        <v>104030396</v>
      </c>
      <c r="C28" s="25">
        <v>21418875.27</v>
      </c>
      <c r="D28" s="25">
        <v>125449271.27</v>
      </c>
      <c r="E28" s="25">
        <v>117999466.5</v>
      </c>
      <c r="F28" s="25">
        <v>117753119.12</v>
      </c>
      <c r="G28" s="25">
        <f>D28-E28</f>
        <v>7449804.7699999958</v>
      </c>
    </row>
    <row r="29" spans="1:7" x14ac:dyDescent="0.25">
      <c r="A29" s="26" t="s">
        <v>34</v>
      </c>
      <c r="B29" s="25">
        <v>230478441</v>
      </c>
      <c r="C29" s="25">
        <v>50404184.469999999</v>
      </c>
      <c r="D29" s="25">
        <v>280882625.47000003</v>
      </c>
      <c r="E29" s="25">
        <v>273383980.37</v>
      </c>
      <c r="F29" s="25">
        <v>272972040.55000001</v>
      </c>
      <c r="G29" s="25">
        <f t="shared" ref="G29:G36" si="6">D29-E29</f>
        <v>7498645.1000000238</v>
      </c>
    </row>
    <row r="30" spans="1:7" x14ac:dyDescent="0.25">
      <c r="A30" s="26" t="s">
        <v>35</v>
      </c>
      <c r="B30" s="25">
        <v>14471283</v>
      </c>
      <c r="C30" s="25">
        <v>60529151.380000003</v>
      </c>
      <c r="D30" s="25">
        <v>75000434.379999995</v>
      </c>
      <c r="E30" s="25">
        <v>73450403.879999995</v>
      </c>
      <c r="F30" s="25">
        <v>73396423.040000007</v>
      </c>
      <c r="G30" s="25">
        <f t="shared" si="6"/>
        <v>1550030.5</v>
      </c>
    </row>
    <row r="31" spans="1:7" x14ac:dyDescent="0.25">
      <c r="A31" s="26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6" t="s">
        <v>37</v>
      </c>
      <c r="B32" s="25">
        <v>8690150</v>
      </c>
      <c r="C32" s="25">
        <v>3308057.9</v>
      </c>
      <c r="D32" s="25">
        <v>11998207.9</v>
      </c>
      <c r="E32" s="25">
        <v>10779281.960000001</v>
      </c>
      <c r="F32" s="25">
        <v>10743999.5</v>
      </c>
      <c r="G32" s="25">
        <f t="shared" si="6"/>
        <v>1218925.9399999995</v>
      </c>
    </row>
    <row r="33" spans="1:7" x14ac:dyDescent="0.25">
      <c r="A33" s="26" t="s">
        <v>38</v>
      </c>
      <c r="B33" s="25">
        <v>115829857</v>
      </c>
      <c r="C33" s="25">
        <v>186347904.06</v>
      </c>
      <c r="D33" s="25">
        <v>302177761.06</v>
      </c>
      <c r="E33" s="25">
        <v>293425422.41000003</v>
      </c>
      <c r="F33" s="25">
        <v>260268444.13</v>
      </c>
      <c r="G33" s="25">
        <f t="shared" si="6"/>
        <v>8752338.6499999762</v>
      </c>
    </row>
    <row r="34" spans="1:7" x14ac:dyDescent="0.25">
      <c r="A34" s="26" t="s">
        <v>39</v>
      </c>
      <c r="B34" s="25">
        <v>71454954</v>
      </c>
      <c r="C34" s="25">
        <v>11116747.75</v>
      </c>
      <c r="D34" s="25">
        <v>82571701.75</v>
      </c>
      <c r="E34" s="25">
        <v>80715555.010000005</v>
      </c>
      <c r="F34" s="25">
        <v>80568958.790000007</v>
      </c>
      <c r="G34" s="25">
        <f t="shared" si="6"/>
        <v>1856146.7399999946</v>
      </c>
    </row>
    <row r="35" spans="1:7" x14ac:dyDescent="0.25">
      <c r="A35" s="26" t="s">
        <v>40</v>
      </c>
      <c r="B35" s="25">
        <v>1720150</v>
      </c>
      <c r="C35" s="25">
        <v>-25201.65</v>
      </c>
      <c r="D35" s="25">
        <v>1694948.35</v>
      </c>
      <c r="E35" s="25">
        <v>1443310.33</v>
      </c>
      <c r="F35" s="25">
        <v>1439582.23</v>
      </c>
      <c r="G35" s="25">
        <f t="shared" si="6"/>
        <v>251638.02000000002</v>
      </c>
    </row>
    <row r="36" spans="1:7" x14ac:dyDescent="0.25">
      <c r="A36" s="26" t="s">
        <v>41</v>
      </c>
      <c r="B36" s="25">
        <v>14883306</v>
      </c>
      <c r="C36" s="25">
        <v>2712128.23</v>
      </c>
      <c r="D36" s="25">
        <v>17595434.23</v>
      </c>
      <c r="E36" s="25">
        <v>17298700.899999999</v>
      </c>
      <c r="F36" s="25">
        <v>17229379.350000001</v>
      </c>
      <c r="G36" s="25">
        <f t="shared" si="6"/>
        <v>296733.33000000194</v>
      </c>
    </row>
    <row r="37" spans="1:7" ht="30" x14ac:dyDescent="0.25">
      <c r="A37" s="28" t="s">
        <v>42</v>
      </c>
      <c r="B37" s="25">
        <f t="shared" ref="B37:G37" si="7">SUM(B38:B41)</f>
        <v>3135220044</v>
      </c>
      <c r="C37" s="25">
        <f t="shared" si="7"/>
        <v>203525898.30000001</v>
      </c>
      <c r="D37" s="25">
        <f t="shared" si="7"/>
        <v>3338745942.3000002</v>
      </c>
      <c r="E37" s="25">
        <f t="shared" si="7"/>
        <v>3231909881.6700006</v>
      </c>
      <c r="F37" s="25">
        <f t="shared" si="7"/>
        <v>3231909881.6700006</v>
      </c>
      <c r="G37" s="25">
        <f t="shared" si="7"/>
        <v>106836060.62999988</v>
      </c>
    </row>
    <row r="38" spans="1:7" x14ac:dyDescent="0.25">
      <c r="A38" s="27" t="s">
        <v>43</v>
      </c>
      <c r="B38" s="25">
        <v>306407168</v>
      </c>
      <c r="C38" s="25">
        <v>-11000983.130000001</v>
      </c>
      <c r="D38" s="25">
        <v>295406184.87</v>
      </c>
      <c r="E38" s="25">
        <v>229774871.78</v>
      </c>
      <c r="F38" s="25">
        <v>229774871.78</v>
      </c>
      <c r="G38" s="25">
        <f>D38-E38</f>
        <v>65631313.090000004</v>
      </c>
    </row>
    <row r="39" spans="1:7" ht="30" x14ac:dyDescent="0.25">
      <c r="A39" s="27" t="s">
        <v>44</v>
      </c>
      <c r="B39" s="25">
        <v>2782282984</v>
      </c>
      <c r="C39" s="25">
        <v>221828852.40000001</v>
      </c>
      <c r="D39" s="25">
        <v>3004111836.4000001</v>
      </c>
      <c r="E39" s="25">
        <v>2985257239.0100002</v>
      </c>
      <c r="F39" s="25">
        <v>2985257239.0100002</v>
      </c>
      <c r="G39" s="25">
        <f>D39-E39</f>
        <v>18854597.389999866</v>
      </c>
    </row>
    <row r="40" spans="1:7" x14ac:dyDescent="0.25">
      <c r="A40" s="2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>D40-E40</f>
        <v>0</v>
      </c>
    </row>
    <row r="41" spans="1:7" x14ac:dyDescent="0.25">
      <c r="A41" s="27" t="s">
        <v>46</v>
      </c>
      <c r="B41" s="25">
        <v>46529892</v>
      </c>
      <c r="C41" s="25">
        <v>-7301970.9699999997</v>
      </c>
      <c r="D41" s="25">
        <v>39227921.030000001</v>
      </c>
      <c r="E41" s="25">
        <v>16877770.879999999</v>
      </c>
      <c r="F41" s="25">
        <v>16877770.879999999</v>
      </c>
      <c r="G41" s="25">
        <f>D41-E41</f>
        <v>22350150.150000002</v>
      </c>
    </row>
    <row r="42" spans="1:7" x14ac:dyDescent="0.25">
      <c r="A42" s="27"/>
      <c r="B42" s="25"/>
      <c r="C42" s="25"/>
      <c r="D42" s="25"/>
      <c r="E42" s="25"/>
      <c r="F42" s="25"/>
      <c r="G42" s="25"/>
    </row>
    <row r="43" spans="1:7" x14ac:dyDescent="0.25">
      <c r="A43" s="29" t="s">
        <v>47</v>
      </c>
      <c r="B43" s="30">
        <f t="shared" ref="B43:G43" si="8">SUM(B44,B53,B61,B71)</f>
        <v>11110212505</v>
      </c>
      <c r="C43" s="30">
        <f t="shared" si="8"/>
        <v>1074866614.9000001</v>
      </c>
      <c r="D43" s="30">
        <f t="shared" si="8"/>
        <v>12185079119.900002</v>
      </c>
      <c r="E43" s="30">
        <f t="shared" si="8"/>
        <v>12082678010.890001</v>
      </c>
      <c r="F43" s="30">
        <f t="shared" si="8"/>
        <v>12077561572.75</v>
      </c>
      <c r="G43" s="30">
        <f t="shared" si="8"/>
        <v>102401109.00999968</v>
      </c>
    </row>
    <row r="44" spans="1:7" x14ac:dyDescent="0.25">
      <c r="A44" s="24" t="s">
        <v>48</v>
      </c>
      <c r="B44" s="25">
        <f t="shared" ref="B44:G44" si="9">SUM(B45:B52)</f>
        <v>211615258</v>
      </c>
      <c r="C44" s="25">
        <f t="shared" si="9"/>
        <v>95640035.700000018</v>
      </c>
      <c r="D44" s="25">
        <f t="shared" si="9"/>
        <v>307255293.70000005</v>
      </c>
      <c r="E44" s="25">
        <f t="shared" si="9"/>
        <v>267064418.53</v>
      </c>
      <c r="F44" s="25">
        <f t="shared" si="9"/>
        <v>266593186.77000001</v>
      </c>
      <c r="G44" s="25">
        <f t="shared" si="9"/>
        <v>40190875.170000002</v>
      </c>
    </row>
    <row r="45" spans="1:7" x14ac:dyDescent="0.25">
      <c r="A45" s="27" t="s">
        <v>16</v>
      </c>
      <c r="B45" s="25">
        <v>0</v>
      </c>
      <c r="C45" s="25">
        <v>1187578.1100000001</v>
      </c>
      <c r="D45" s="25">
        <v>1187578.1100000001</v>
      </c>
      <c r="E45" s="25">
        <v>1187578.1100000001</v>
      </c>
      <c r="F45" s="25">
        <v>1187578.1100000001</v>
      </c>
      <c r="G45" s="25">
        <f>D45-E45</f>
        <v>0</v>
      </c>
    </row>
    <row r="46" spans="1:7" x14ac:dyDescent="0.25">
      <c r="A46" s="27" t="s">
        <v>17</v>
      </c>
      <c r="B46" s="25">
        <v>32009400</v>
      </c>
      <c r="C46" s="25">
        <v>66587055.560000002</v>
      </c>
      <c r="D46" s="25">
        <v>98596455.560000002</v>
      </c>
      <c r="E46" s="25">
        <v>88416058.379999995</v>
      </c>
      <c r="F46" s="25">
        <v>87944826.620000005</v>
      </c>
      <c r="G46" s="25">
        <f t="shared" ref="G46:G52" si="10">D46-E46</f>
        <v>10180397.180000007</v>
      </c>
    </row>
    <row r="47" spans="1:7" x14ac:dyDescent="0.25">
      <c r="A47" s="27" t="s">
        <v>18</v>
      </c>
      <c r="B47" s="25">
        <v>0</v>
      </c>
      <c r="C47" s="25">
        <v>2899900</v>
      </c>
      <c r="D47" s="25">
        <v>2899900</v>
      </c>
      <c r="E47" s="25">
        <v>2899900</v>
      </c>
      <c r="F47" s="25">
        <v>2899900</v>
      </c>
      <c r="G47" s="25">
        <f t="shared" si="10"/>
        <v>0</v>
      </c>
    </row>
    <row r="48" spans="1:7" x14ac:dyDescent="0.25">
      <c r="A48" s="27" t="s">
        <v>19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0"/>
        <v>0</v>
      </c>
    </row>
    <row r="49" spans="1:7" x14ac:dyDescent="0.25">
      <c r="A49" s="27" t="s">
        <v>20</v>
      </c>
      <c r="B49" s="25">
        <v>20000000</v>
      </c>
      <c r="C49" s="25">
        <v>-3080066.46</v>
      </c>
      <c r="D49" s="25">
        <v>16919933.539999999</v>
      </c>
      <c r="E49" s="25">
        <v>7714543.21</v>
      </c>
      <c r="F49" s="25">
        <v>7714543.21</v>
      </c>
      <c r="G49" s="25">
        <f t="shared" si="10"/>
        <v>9205390.3299999982</v>
      </c>
    </row>
    <row r="50" spans="1:7" x14ac:dyDescent="0.25">
      <c r="A50" s="27" t="s">
        <v>21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0"/>
        <v>0</v>
      </c>
    </row>
    <row r="51" spans="1:7" x14ac:dyDescent="0.25">
      <c r="A51" s="27" t="s">
        <v>22</v>
      </c>
      <c r="B51" s="25">
        <v>139649096</v>
      </c>
      <c r="C51" s="25">
        <v>37812330.490000002</v>
      </c>
      <c r="D51" s="25">
        <v>177461426.49000001</v>
      </c>
      <c r="E51" s="25">
        <v>156656338.83000001</v>
      </c>
      <c r="F51" s="25">
        <v>156656338.83000001</v>
      </c>
      <c r="G51" s="25">
        <f t="shared" si="10"/>
        <v>20805087.659999996</v>
      </c>
    </row>
    <row r="52" spans="1:7" x14ac:dyDescent="0.25">
      <c r="A52" s="27" t="s">
        <v>23</v>
      </c>
      <c r="B52" s="25">
        <v>19956762</v>
      </c>
      <c r="C52" s="25">
        <v>-9766762</v>
      </c>
      <c r="D52" s="25">
        <v>10190000</v>
      </c>
      <c r="E52" s="25">
        <v>10190000</v>
      </c>
      <c r="F52" s="25">
        <v>10190000</v>
      </c>
      <c r="G52" s="25">
        <f t="shared" si="10"/>
        <v>0</v>
      </c>
    </row>
    <row r="53" spans="1:7" x14ac:dyDescent="0.25">
      <c r="A53" s="24" t="s">
        <v>24</v>
      </c>
      <c r="B53" s="25">
        <f t="shared" ref="B53:G53" si="11">SUM(B54:B60)</f>
        <v>9307627910</v>
      </c>
      <c r="C53" s="25">
        <f t="shared" si="11"/>
        <v>566552068.61000001</v>
      </c>
      <c r="D53" s="25">
        <f t="shared" si="11"/>
        <v>9874179978.6100006</v>
      </c>
      <c r="E53" s="25">
        <f t="shared" si="11"/>
        <v>9813221999.7900009</v>
      </c>
      <c r="F53" s="25">
        <f t="shared" si="11"/>
        <v>9808576793.4099998</v>
      </c>
      <c r="G53" s="25">
        <f t="shared" si="11"/>
        <v>60957978.819999605</v>
      </c>
    </row>
    <row r="54" spans="1:7" x14ac:dyDescent="0.25">
      <c r="A54" s="27" t="s">
        <v>25</v>
      </c>
      <c r="B54" s="25">
        <v>81422830</v>
      </c>
      <c r="C54" s="25">
        <v>-11000573.09</v>
      </c>
      <c r="D54" s="25">
        <v>70422256.909999996</v>
      </c>
      <c r="E54" s="25">
        <v>67928120.930000007</v>
      </c>
      <c r="F54" s="25">
        <v>67928120.930000007</v>
      </c>
      <c r="G54" s="25">
        <f>D54-E54</f>
        <v>2494135.9799999893</v>
      </c>
    </row>
    <row r="55" spans="1:7" x14ac:dyDescent="0.25">
      <c r="A55" s="27" t="s">
        <v>26</v>
      </c>
      <c r="B55" s="25">
        <v>517368010</v>
      </c>
      <c r="C55" s="25">
        <v>-110085962.79000001</v>
      </c>
      <c r="D55" s="25">
        <v>407282047.20999998</v>
      </c>
      <c r="E55" s="25">
        <v>403035611.87</v>
      </c>
      <c r="F55" s="25">
        <v>398390405.49000001</v>
      </c>
      <c r="G55" s="25">
        <f t="shared" ref="G55:G60" si="12">D55-E55</f>
        <v>4246435.3399999738</v>
      </c>
    </row>
    <row r="56" spans="1:7" x14ac:dyDescent="0.25">
      <c r="A56" s="27" t="s">
        <v>27</v>
      </c>
      <c r="B56" s="25">
        <v>1703669006</v>
      </c>
      <c r="C56" s="25">
        <v>455631470.11000001</v>
      </c>
      <c r="D56" s="25">
        <v>2159300476.1100001</v>
      </c>
      <c r="E56" s="25">
        <v>2159300476.1100001</v>
      </c>
      <c r="F56" s="25">
        <v>2159300476.1100001</v>
      </c>
      <c r="G56" s="25">
        <f t="shared" si="12"/>
        <v>0</v>
      </c>
    </row>
    <row r="57" spans="1:7" x14ac:dyDescent="0.25">
      <c r="A57" s="31" t="s">
        <v>28</v>
      </c>
      <c r="B57" s="25">
        <v>120000000</v>
      </c>
      <c r="C57" s="25">
        <v>2095241.82</v>
      </c>
      <c r="D57" s="25">
        <v>122095241.81999999</v>
      </c>
      <c r="E57" s="25">
        <v>108408629.43000001</v>
      </c>
      <c r="F57" s="25">
        <v>108408629.43000001</v>
      </c>
      <c r="G57" s="25">
        <f t="shared" si="12"/>
        <v>13686612.389999986</v>
      </c>
    </row>
    <row r="58" spans="1:7" x14ac:dyDescent="0.25">
      <c r="A58" s="27" t="s">
        <v>29</v>
      </c>
      <c r="B58" s="25">
        <v>6385055702</v>
      </c>
      <c r="C58" s="25">
        <v>535599454.92000002</v>
      </c>
      <c r="D58" s="25">
        <v>6920655156.9200001</v>
      </c>
      <c r="E58" s="25">
        <v>6880124361.8100004</v>
      </c>
      <c r="F58" s="25">
        <v>6880124361.8100004</v>
      </c>
      <c r="G58" s="25">
        <f t="shared" si="12"/>
        <v>40530795.109999657</v>
      </c>
    </row>
    <row r="59" spans="1:7" x14ac:dyDescent="0.25">
      <c r="A59" s="27" t="s">
        <v>30</v>
      </c>
      <c r="B59" s="25">
        <v>470570123</v>
      </c>
      <c r="C59" s="25">
        <v>-276495323.36000001</v>
      </c>
      <c r="D59" s="25">
        <v>194074799.63999999</v>
      </c>
      <c r="E59" s="25">
        <v>194074799.63999999</v>
      </c>
      <c r="F59" s="25">
        <v>194074799.63999999</v>
      </c>
      <c r="G59" s="25">
        <f t="shared" si="12"/>
        <v>0</v>
      </c>
    </row>
    <row r="60" spans="1:7" x14ac:dyDescent="0.25">
      <c r="A60" s="27" t="s">
        <v>31</v>
      </c>
      <c r="B60" s="25">
        <v>29542239</v>
      </c>
      <c r="C60" s="25">
        <v>-29192239</v>
      </c>
      <c r="D60" s="25">
        <v>350000</v>
      </c>
      <c r="E60" s="25">
        <v>350000</v>
      </c>
      <c r="F60" s="25">
        <v>350000</v>
      </c>
      <c r="G60" s="25">
        <f t="shared" si="12"/>
        <v>0</v>
      </c>
    </row>
    <row r="61" spans="1:7" x14ac:dyDescent="0.25">
      <c r="A61" s="24" t="s">
        <v>32</v>
      </c>
      <c r="B61" s="25">
        <f t="shared" ref="B61:G61" si="13">SUM(B62:B70)</f>
        <v>21829439</v>
      </c>
      <c r="C61" s="25">
        <f t="shared" si="13"/>
        <v>376429890.81999999</v>
      </c>
      <c r="D61" s="25">
        <f t="shared" si="13"/>
        <v>398259329.81999999</v>
      </c>
      <c r="E61" s="25">
        <f t="shared" si="13"/>
        <v>397717551.5</v>
      </c>
      <c r="F61" s="25">
        <f t="shared" si="13"/>
        <v>397717551.5</v>
      </c>
      <c r="G61" s="25">
        <f t="shared" si="13"/>
        <v>541778.32000001706</v>
      </c>
    </row>
    <row r="62" spans="1:7" x14ac:dyDescent="0.25">
      <c r="A62" s="27" t="s">
        <v>33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D62-E62</f>
        <v>0</v>
      </c>
    </row>
    <row r="63" spans="1:7" x14ac:dyDescent="0.25">
      <c r="A63" s="27" t="s">
        <v>34</v>
      </c>
      <c r="B63" s="25">
        <v>21829439</v>
      </c>
      <c r="C63" s="25">
        <v>13465226.27</v>
      </c>
      <c r="D63" s="25">
        <v>35294665.270000003</v>
      </c>
      <c r="E63" s="25">
        <v>35062103.57</v>
      </c>
      <c r="F63" s="25">
        <v>35062103.57</v>
      </c>
      <c r="G63" s="25">
        <f t="shared" ref="G63:G70" si="14">D63-E63</f>
        <v>232561.70000000298</v>
      </c>
    </row>
    <row r="64" spans="1:7" x14ac:dyDescent="0.25">
      <c r="A64" s="27" t="s">
        <v>35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14"/>
        <v>0</v>
      </c>
    </row>
    <row r="65" spans="1:7" x14ac:dyDescent="0.25">
      <c r="A65" s="27" t="s">
        <v>36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f t="shared" si="14"/>
        <v>0</v>
      </c>
    </row>
    <row r="66" spans="1:7" x14ac:dyDescent="0.25">
      <c r="A66" s="27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 t="shared" si="14"/>
        <v>0</v>
      </c>
    </row>
    <row r="67" spans="1:7" x14ac:dyDescent="0.25">
      <c r="A67" s="27" t="s">
        <v>38</v>
      </c>
      <c r="B67" s="25">
        <v>0</v>
      </c>
      <c r="C67" s="25">
        <v>359109604.55000001</v>
      </c>
      <c r="D67" s="25">
        <v>359109604.55000001</v>
      </c>
      <c r="E67" s="25">
        <v>358803548.44</v>
      </c>
      <c r="F67" s="25">
        <v>358803548.44</v>
      </c>
      <c r="G67" s="25">
        <f t="shared" si="14"/>
        <v>306056.11000001431</v>
      </c>
    </row>
    <row r="68" spans="1:7" x14ac:dyDescent="0.25">
      <c r="A68" s="27" t="s">
        <v>39</v>
      </c>
      <c r="B68" s="25">
        <v>0</v>
      </c>
      <c r="C68" s="25">
        <v>2355060</v>
      </c>
      <c r="D68" s="25">
        <v>2355060</v>
      </c>
      <c r="E68" s="25">
        <v>2355059.9900000002</v>
      </c>
      <c r="F68" s="25">
        <v>2355059.9900000002</v>
      </c>
      <c r="G68" s="25">
        <f t="shared" si="14"/>
        <v>9.9999997764825821E-3</v>
      </c>
    </row>
    <row r="69" spans="1:7" x14ac:dyDescent="0.25">
      <c r="A69" s="27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x14ac:dyDescent="0.25">
      <c r="A70" s="27" t="s">
        <v>41</v>
      </c>
      <c r="B70" s="25">
        <v>0</v>
      </c>
      <c r="C70" s="25">
        <v>1500000</v>
      </c>
      <c r="D70" s="25">
        <v>1500000</v>
      </c>
      <c r="E70" s="25">
        <v>1496839.5</v>
      </c>
      <c r="F70" s="25">
        <v>1496839.5</v>
      </c>
      <c r="G70" s="25">
        <f t="shared" si="14"/>
        <v>3160.5</v>
      </c>
    </row>
    <row r="71" spans="1:7" x14ac:dyDescent="0.25">
      <c r="A71" s="28" t="s">
        <v>49</v>
      </c>
      <c r="B71" s="32">
        <f t="shared" ref="B71:G71" si="15">SUM(B72:B75)</f>
        <v>1569139898</v>
      </c>
      <c r="C71" s="32">
        <f t="shared" si="15"/>
        <v>36244619.770000003</v>
      </c>
      <c r="D71" s="32">
        <f t="shared" si="15"/>
        <v>1605384517.77</v>
      </c>
      <c r="E71" s="32">
        <f t="shared" si="15"/>
        <v>1604674041.0699999</v>
      </c>
      <c r="F71" s="32">
        <f t="shared" si="15"/>
        <v>1604674041.0699999</v>
      </c>
      <c r="G71" s="32">
        <f t="shared" si="15"/>
        <v>710476.70000004768</v>
      </c>
    </row>
    <row r="72" spans="1:7" x14ac:dyDescent="0.25">
      <c r="A72" s="27" t="s">
        <v>43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>D72-E72</f>
        <v>0</v>
      </c>
    </row>
    <row r="73" spans="1:7" ht="30" x14ac:dyDescent="0.25">
      <c r="A73" s="27" t="s">
        <v>44</v>
      </c>
      <c r="B73" s="25">
        <v>1569139898</v>
      </c>
      <c r="C73" s="25">
        <v>36244619.770000003</v>
      </c>
      <c r="D73" s="25">
        <v>1605384517.77</v>
      </c>
      <c r="E73" s="25">
        <v>1604674041.0699999</v>
      </c>
      <c r="F73" s="25">
        <v>1604674041.0699999</v>
      </c>
      <c r="G73" s="25">
        <f>D73-E73</f>
        <v>710476.70000004768</v>
      </c>
    </row>
    <row r="74" spans="1:7" x14ac:dyDescent="0.25">
      <c r="A74" s="27" t="s">
        <v>45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D74-E74</f>
        <v>0</v>
      </c>
    </row>
    <row r="75" spans="1:7" x14ac:dyDescent="0.25">
      <c r="A75" s="27" t="s">
        <v>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>D75-E75</f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50</v>
      </c>
      <c r="B77" s="30">
        <f t="shared" ref="B77:G77" si="16">B43+B9</f>
        <v>21982741867</v>
      </c>
      <c r="C77" s="30">
        <f t="shared" si="16"/>
        <v>2753945461.9700003</v>
      </c>
      <c r="D77" s="30">
        <f t="shared" si="16"/>
        <v>24736687328.970001</v>
      </c>
      <c r="E77" s="30">
        <f t="shared" si="16"/>
        <v>23832684097.970001</v>
      </c>
      <c r="F77" s="30">
        <f t="shared" si="16"/>
        <v>23673839571.580002</v>
      </c>
      <c r="G77" s="30">
        <f t="shared" si="16"/>
        <v>904003230.99999964</v>
      </c>
    </row>
    <row r="78" spans="1:7" x14ac:dyDescent="0.25">
      <c r="A78" s="35"/>
      <c r="B78" s="36"/>
      <c r="C78" s="36"/>
      <c r="D78" s="36"/>
      <c r="E78" s="36"/>
      <c r="F78" s="36"/>
      <c r="G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2022-03-30T21:04:08Z</dcterms:created>
  <dcterms:modified xsi:type="dcterms:W3CDTF">2022-03-30T21:04:32Z</dcterms:modified>
</cp:coreProperties>
</file>