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C77" i="1" l="1"/>
  <c r="B77" i="1"/>
  <c r="G43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<sst xmlns="http://schemas.openxmlformats.org/spreadsheetml/2006/main" count="81" uniqueCount="51">
  <si>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</si>
  <si>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</si>
  <si>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</si>
  <si>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</si>
  <si>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31 de marzo de 2020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</si>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</sst>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A5" sqref="A5:G5"/>
    </sheetView>
  </sheetViews>
  <sheetFormatPr baseColWidth="10" defaultColWidth="0" defaultRowHeight="15" zeroHeight="1" x14ac:dyDescent="0.25"/>
  <cols>
    <col min="1" max="1" width="74.5703125" style="36" customWidth="1"/>
    <col min="2" max="6" width="20.7109375" style="36" customWidth="1"/>
    <col min="7" max="7" width="17.85546875" style="36" bestFit="1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7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7" x14ac:dyDescent="0.25">
      <c r="A9" s="20" t="s">
        <v>14</v>
      </c>
      <c r="B9" s="21">
        <f t="shared" ref="B9:G9" si="0">SUM(B10,B19,B27,B37)</f>
        <v>10872529362</v>
      </c>
      <c r="C9" s="21">
        <f t="shared" si="0"/>
        <v>1034122316.2200001</v>
      </c>
      <c r="D9" s="21">
        <f t="shared" si="0"/>
        <v>11906651678.219999</v>
      </c>
      <c r="E9" s="21">
        <f t="shared" si="0"/>
        <v>2495333230.5499997</v>
      </c>
      <c r="F9" s="21">
        <f t="shared" si="0"/>
        <v>2483960666.77</v>
      </c>
      <c r="G9" s="21">
        <f t="shared" si="0"/>
        <v>9411318447.6700001</v>
      </c>
    </row>
    <row r="10" spans="1:7" x14ac:dyDescent="0.25">
      <c r="A10" s="22" t="s">
        <v>15</v>
      </c>
      <c r="B10" s="23">
        <f t="shared" ref="B10:G10" si="1">SUM(B11:B18)</f>
        <v>3387545399</v>
      </c>
      <c r="C10" s="23">
        <f t="shared" si="1"/>
        <v>48424843.689999998</v>
      </c>
      <c r="D10" s="23">
        <f t="shared" si="1"/>
        <v>3435970242.6900001</v>
      </c>
      <c r="E10" s="23">
        <f t="shared" si="1"/>
        <v>685334449.37</v>
      </c>
      <c r="F10" s="23">
        <f t="shared" si="1"/>
        <v>681925019.73000002</v>
      </c>
      <c r="G10" s="23">
        <f t="shared" si="1"/>
        <v>2750635793.3200002</v>
      </c>
    </row>
    <row r="11" spans="1:7" x14ac:dyDescent="0.25">
      <c r="A11" s="24" t="s">
        <v>16</v>
      </c>
      <c r="B11" s="23">
        <v>243041230</v>
      </c>
      <c r="C11" s="23">
        <v>0</v>
      </c>
      <c r="D11" s="23">
        <v>243041230</v>
      </c>
      <c r="E11" s="23">
        <v>63692160</v>
      </c>
      <c r="F11" s="23">
        <v>63692160</v>
      </c>
      <c r="G11" s="23">
        <f>D11-E11</f>
        <v>179349070</v>
      </c>
    </row>
    <row r="12" spans="1:7" x14ac:dyDescent="0.25">
      <c r="A12" s="24" t="s">
        <v>17</v>
      </c>
      <c r="B12" s="23">
        <v>952367359</v>
      </c>
      <c r="C12" s="23">
        <v>1654390.76</v>
      </c>
      <c r="D12" s="23">
        <v>954021749.75999999</v>
      </c>
      <c r="E12" s="23">
        <v>210964781.41999999</v>
      </c>
      <c r="F12" s="23">
        <v>209719431.80000001</v>
      </c>
      <c r="G12" s="23">
        <f t="shared" ref="G12:G18" si="2">D12-E12</f>
        <v>743056968.34000003</v>
      </c>
    </row>
    <row r="13" spans="1:7" x14ac:dyDescent="0.25">
      <c r="A13" s="24" t="s">
        <v>18</v>
      </c>
      <c r="B13" s="23">
        <v>716995891</v>
      </c>
      <c r="C13" s="23">
        <v>42823805.490000002</v>
      </c>
      <c r="D13" s="23">
        <v>759819696.49000001</v>
      </c>
      <c r="E13" s="23">
        <v>145154248.65000001</v>
      </c>
      <c r="F13" s="23">
        <v>144674296.38999999</v>
      </c>
      <c r="G13" s="23">
        <f t="shared" si="2"/>
        <v>614665447.84000003</v>
      </c>
    </row>
    <row r="14" spans="1:7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</row>
    <row r="15" spans="1:7" x14ac:dyDescent="0.25">
      <c r="A15" s="24" t="s">
        <v>20</v>
      </c>
      <c r="B15" s="23">
        <v>375543907</v>
      </c>
      <c r="C15" s="23">
        <v>1791912.11</v>
      </c>
      <c r="D15" s="23">
        <v>377335819.11000001</v>
      </c>
      <c r="E15" s="23">
        <v>41687574.590000004</v>
      </c>
      <c r="F15" s="23">
        <v>41316530.200000003</v>
      </c>
      <c r="G15" s="23">
        <f t="shared" si="2"/>
        <v>335648244.51999998</v>
      </c>
    </row>
    <row r="16" spans="1:7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2"/>
        <v>0</v>
      </c>
    </row>
    <row r="17" spans="1:7" x14ac:dyDescent="0.25">
      <c r="A17" s="24" t="s">
        <v>22</v>
      </c>
      <c r="B17" s="23">
        <v>786471881</v>
      </c>
      <c r="C17" s="23">
        <v>-4244631.67</v>
      </c>
      <c r="D17" s="23">
        <v>782227249.33000004</v>
      </c>
      <c r="E17" s="23">
        <v>163836955.25999999</v>
      </c>
      <c r="F17" s="23">
        <v>162841809.00999999</v>
      </c>
      <c r="G17" s="23">
        <f t="shared" si="2"/>
        <v>618390294.07000005</v>
      </c>
    </row>
    <row r="18" spans="1:7" x14ac:dyDescent="0.25">
      <c r="A18" s="24" t="s">
        <v>23</v>
      </c>
      <c r="B18" s="23">
        <v>313125131</v>
      </c>
      <c r="C18" s="23">
        <v>6399367</v>
      </c>
      <c r="D18" s="23">
        <v>319524498</v>
      </c>
      <c r="E18" s="23">
        <v>59998729.450000003</v>
      </c>
      <c r="F18" s="23">
        <v>59680792.329999998</v>
      </c>
      <c r="G18" s="23">
        <f t="shared" si="2"/>
        <v>259525768.55000001</v>
      </c>
    </row>
    <row r="19" spans="1:7" x14ac:dyDescent="0.25">
      <c r="A19" s="22" t="s">
        <v>24</v>
      </c>
      <c r="B19" s="23">
        <f t="shared" ref="B19:G19" si="3">SUM(B20:B26)</f>
        <v>3788205382</v>
      </c>
      <c r="C19" s="23">
        <f t="shared" si="3"/>
        <v>787469153.17000008</v>
      </c>
      <c r="D19" s="23">
        <f t="shared" si="3"/>
        <v>4575674535.1700001</v>
      </c>
      <c r="E19" s="23">
        <f t="shared" si="3"/>
        <v>910647630</v>
      </c>
      <c r="F19" s="23">
        <f t="shared" si="3"/>
        <v>908307855.71000004</v>
      </c>
      <c r="G19" s="23">
        <f t="shared" si="3"/>
        <v>3665026905.1700001</v>
      </c>
    </row>
    <row r="20" spans="1:7" x14ac:dyDescent="0.25">
      <c r="A20" s="24" t="s">
        <v>25</v>
      </c>
      <c r="B20" s="23">
        <v>58455818</v>
      </c>
      <c r="C20" s="23">
        <v>-245861.19</v>
      </c>
      <c r="D20" s="23">
        <v>58209956.810000002</v>
      </c>
      <c r="E20" s="23">
        <v>12763640.68</v>
      </c>
      <c r="F20" s="23">
        <v>12719563.970000001</v>
      </c>
      <c r="G20" s="23">
        <f>D20-E20</f>
        <v>45446316.130000003</v>
      </c>
    </row>
    <row r="21" spans="1:7" x14ac:dyDescent="0.25">
      <c r="A21" s="24" t="s">
        <v>26</v>
      </c>
      <c r="B21" s="23">
        <v>238840709</v>
      </c>
      <c r="C21" s="23">
        <v>652823551.59000003</v>
      </c>
      <c r="D21" s="23">
        <v>891664260.59000003</v>
      </c>
      <c r="E21" s="23">
        <v>120767140.78</v>
      </c>
      <c r="F21" s="23">
        <v>120681119.67</v>
      </c>
      <c r="G21" s="23">
        <f t="shared" ref="G21:G26" si="4">D21-E21</f>
        <v>770897119.81000006</v>
      </c>
    </row>
    <row r="22" spans="1:7" x14ac:dyDescent="0.25">
      <c r="A22" s="24" t="s">
        <v>27</v>
      </c>
      <c r="B22" s="23">
        <v>647377788</v>
      </c>
      <c r="C22" s="23">
        <v>44263587.810000002</v>
      </c>
      <c r="D22" s="23">
        <v>691641375.80999994</v>
      </c>
      <c r="E22" s="23">
        <v>170835436.90000001</v>
      </c>
      <c r="F22" s="23">
        <v>170130490.50999999</v>
      </c>
      <c r="G22" s="23">
        <f t="shared" si="4"/>
        <v>520805938.90999997</v>
      </c>
    </row>
    <row r="23" spans="1:7" x14ac:dyDescent="0.25">
      <c r="A23" s="24" t="s">
        <v>28</v>
      </c>
      <c r="B23" s="23">
        <v>343513194</v>
      </c>
      <c r="C23" s="23">
        <v>80184598.579999998</v>
      </c>
      <c r="D23" s="23">
        <v>423697792.57999998</v>
      </c>
      <c r="E23" s="23">
        <v>98678027.299999997</v>
      </c>
      <c r="F23" s="23">
        <v>98471750.209999993</v>
      </c>
      <c r="G23" s="23">
        <f t="shared" si="4"/>
        <v>325019765.27999997</v>
      </c>
    </row>
    <row r="24" spans="1:7" x14ac:dyDescent="0.25">
      <c r="A24" s="24" t="s">
        <v>29</v>
      </c>
      <c r="B24" s="23">
        <v>1943985570</v>
      </c>
      <c r="C24" s="23">
        <v>11896988.65</v>
      </c>
      <c r="D24" s="23">
        <v>1955882558.6500001</v>
      </c>
      <c r="E24" s="23">
        <v>398923461.43000001</v>
      </c>
      <c r="F24" s="23">
        <v>397798837.92000002</v>
      </c>
      <c r="G24" s="23">
        <f t="shared" si="4"/>
        <v>1556959097.22</v>
      </c>
    </row>
    <row r="25" spans="1:7" x14ac:dyDescent="0.25">
      <c r="A25" s="24" t="s">
        <v>30</v>
      </c>
      <c r="B25" s="23">
        <v>370908318</v>
      </c>
      <c r="C25" s="23">
        <v>0</v>
      </c>
      <c r="D25" s="23">
        <v>370908318</v>
      </c>
      <c r="E25" s="23">
        <v>87421940.099999994</v>
      </c>
      <c r="F25" s="23">
        <v>87421940.099999994</v>
      </c>
      <c r="G25" s="23">
        <f t="shared" si="4"/>
        <v>283486377.89999998</v>
      </c>
    </row>
    <row r="26" spans="1:7" x14ac:dyDescent="0.25">
      <c r="A26" s="24" t="s">
        <v>31</v>
      </c>
      <c r="B26" s="23">
        <v>185123985</v>
      </c>
      <c r="C26" s="23">
        <v>-1453712.27</v>
      </c>
      <c r="D26" s="23">
        <v>183670272.72999999</v>
      </c>
      <c r="E26" s="23">
        <v>21257982.809999999</v>
      </c>
      <c r="F26" s="23">
        <v>21084153.329999998</v>
      </c>
      <c r="G26" s="23">
        <f t="shared" si="4"/>
        <v>162412289.91999999</v>
      </c>
    </row>
    <row r="27" spans="1:7" x14ac:dyDescent="0.25">
      <c r="A27" s="22" t="s">
        <v>32</v>
      </c>
      <c r="B27" s="23">
        <f t="shared" ref="B27:G27" si="5">SUM(B28:B36)</f>
        <v>561558537</v>
      </c>
      <c r="C27" s="23">
        <f t="shared" si="5"/>
        <v>158297409.38</v>
      </c>
      <c r="D27" s="23">
        <f t="shared" si="5"/>
        <v>719855946.38</v>
      </c>
      <c r="E27" s="23">
        <f t="shared" si="5"/>
        <v>142206185.08999997</v>
      </c>
      <c r="F27" s="23">
        <f t="shared" si="5"/>
        <v>136582825.23999998</v>
      </c>
      <c r="G27" s="23">
        <f t="shared" si="5"/>
        <v>577649761.29000008</v>
      </c>
    </row>
    <row r="28" spans="1:7" x14ac:dyDescent="0.25">
      <c r="A28" s="25" t="s">
        <v>33</v>
      </c>
      <c r="B28" s="23">
        <v>104030396</v>
      </c>
      <c r="C28" s="23">
        <v>5360995.83</v>
      </c>
      <c r="D28" s="23">
        <v>109391391.83</v>
      </c>
      <c r="E28" s="23">
        <v>18611147.800000001</v>
      </c>
      <c r="F28" s="23">
        <v>18504544.789999999</v>
      </c>
      <c r="G28" s="23">
        <f>D28-E28</f>
        <v>90780244.030000001</v>
      </c>
    </row>
    <row r="29" spans="1:7" x14ac:dyDescent="0.25">
      <c r="A29" s="24" t="s">
        <v>34</v>
      </c>
      <c r="B29" s="23">
        <v>230478441</v>
      </c>
      <c r="C29" s="23">
        <v>43710957.18</v>
      </c>
      <c r="D29" s="23">
        <v>274189398.18000001</v>
      </c>
      <c r="E29" s="23">
        <v>72031832.659999996</v>
      </c>
      <c r="F29" s="23">
        <v>68566972.409999996</v>
      </c>
      <c r="G29" s="23">
        <f t="shared" ref="G29:G36" si="6">D29-E29</f>
        <v>202157565.52000001</v>
      </c>
    </row>
    <row r="30" spans="1:7" x14ac:dyDescent="0.25">
      <c r="A30" s="24" t="s">
        <v>35</v>
      </c>
      <c r="B30" s="23">
        <v>14471283</v>
      </c>
      <c r="C30" s="23">
        <v>-41709.050000000003</v>
      </c>
      <c r="D30" s="23">
        <v>14429573.949999999</v>
      </c>
      <c r="E30" s="23">
        <v>2775165.22</v>
      </c>
      <c r="F30" s="23">
        <v>2753943.76</v>
      </c>
      <c r="G30" s="23">
        <f t="shared" si="6"/>
        <v>11654408.729999999</v>
      </c>
    </row>
    <row r="31" spans="1:7" x14ac:dyDescent="0.25">
      <c r="A31" s="24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6"/>
        <v>0</v>
      </c>
    </row>
    <row r="32" spans="1:7" x14ac:dyDescent="0.25">
      <c r="A32" s="24" t="s">
        <v>37</v>
      </c>
      <c r="B32" s="23">
        <v>8690150</v>
      </c>
      <c r="C32" s="23">
        <v>3544441.24</v>
      </c>
      <c r="D32" s="23">
        <v>12234591.24</v>
      </c>
      <c r="E32" s="23">
        <v>5183855.4400000004</v>
      </c>
      <c r="F32" s="23">
        <v>5170691.49</v>
      </c>
      <c r="G32" s="23">
        <f t="shared" si="6"/>
        <v>7050735.7999999998</v>
      </c>
    </row>
    <row r="33" spans="1:7" x14ac:dyDescent="0.25">
      <c r="A33" s="24" t="s">
        <v>38</v>
      </c>
      <c r="B33" s="23">
        <v>115829857</v>
      </c>
      <c r="C33" s="23">
        <v>99046799.079999998</v>
      </c>
      <c r="D33" s="23">
        <v>214876656.08000001</v>
      </c>
      <c r="E33" s="23">
        <v>20346608.68</v>
      </c>
      <c r="F33" s="23">
        <v>20232846.370000001</v>
      </c>
      <c r="G33" s="23">
        <f t="shared" si="6"/>
        <v>194530047.40000001</v>
      </c>
    </row>
    <row r="34" spans="1:7" x14ac:dyDescent="0.25">
      <c r="A34" s="24" t="s">
        <v>39</v>
      </c>
      <c r="B34" s="23">
        <v>71454954</v>
      </c>
      <c r="C34" s="23">
        <v>6679325.0999999996</v>
      </c>
      <c r="D34" s="23">
        <v>78134279.099999994</v>
      </c>
      <c r="E34" s="23">
        <v>19964339.34</v>
      </c>
      <c r="F34" s="23">
        <v>18088567.100000001</v>
      </c>
      <c r="G34" s="23">
        <f t="shared" si="6"/>
        <v>58169939.75999999</v>
      </c>
    </row>
    <row r="35" spans="1:7" x14ac:dyDescent="0.25">
      <c r="A35" s="24" t="s">
        <v>40</v>
      </c>
      <c r="B35" s="23">
        <v>1720150</v>
      </c>
      <c r="C35" s="23">
        <v>-3400</v>
      </c>
      <c r="D35" s="23">
        <v>1716750</v>
      </c>
      <c r="E35" s="23">
        <v>364555.53</v>
      </c>
      <c r="F35" s="23">
        <v>361709.23</v>
      </c>
      <c r="G35" s="23">
        <f t="shared" si="6"/>
        <v>1352194.47</v>
      </c>
    </row>
    <row r="36" spans="1:7" x14ac:dyDescent="0.25">
      <c r="A36" s="24" t="s">
        <v>41</v>
      </c>
      <c r="B36" s="23">
        <v>14883306</v>
      </c>
      <c r="C36" s="23">
        <v>0</v>
      </c>
      <c r="D36" s="23">
        <v>14883306</v>
      </c>
      <c r="E36" s="23">
        <v>2928680.42</v>
      </c>
      <c r="F36" s="23">
        <v>2903550.09</v>
      </c>
      <c r="G36" s="23">
        <f t="shared" si="6"/>
        <v>11954625.58</v>
      </c>
    </row>
    <row r="37" spans="1:7" ht="30" x14ac:dyDescent="0.25">
      <c r="A37" s="26" t="s">
        <v>42</v>
      </c>
      <c r="B37" s="23">
        <f t="shared" ref="B37:G37" si="7">SUM(B38:B41)</f>
        <v>3135220044</v>
      </c>
      <c r="C37" s="23">
        <f t="shared" si="7"/>
        <v>39930909.979999997</v>
      </c>
      <c r="D37" s="23">
        <f t="shared" si="7"/>
        <v>3175150953.98</v>
      </c>
      <c r="E37" s="23">
        <f t="shared" si="7"/>
        <v>757144966.09000003</v>
      </c>
      <c r="F37" s="23">
        <f t="shared" si="7"/>
        <v>757144966.09000003</v>
      </c>
      <c r="G37" s="23">
        <f t="shared" si="7"/>
        <v>2418005987.8900003</v>
      </c>
    </row>
    <row r="38" spans="1:7" x14ac:dyDescent="0.25">
      <c r="A38" s="25" t="s">
        <v>43</v>
      </c>
      <c r="B38" s="23">
        <v>306407168</v>
      </c>
      <c r="C38" s="23">
        <v>0</v>
      </c>
      <c r="D38" s="23">
        <v>306407168</v>
      </c>
      <c r="E38" s="23">
        <v>66025458.700000003</v>
      </c>
      <c r="F38" s="23">
        <v>66025458.700000003</v>
      </c>
      <c r="G38" s="23">
        <f>D38-E38</f>
        <v>240381709.30000001</v>
      </c>
    </row>
    <row r="39" spans="1:7" ht="30" x14ac:dyDescent="0.25">
      <c r="A39" s="25" t="s">
        <v>44</v>
      </c>
      <c r="B39" s="23">
        <v>2782282984</v>
      </c>
      <c r="C39" s="23">
        <v>48669037.649999999</v>
      </c>
      <c r="D39" s="23">
        <v>2830952021.6500001</v>
      </c>
      <c r="E39" s="23">
        <v>691119507.38999999</v>
      </c>
      <c r="F39" s="23">
        <v>691119507.38999999</v>
      </c>
      <c r="G39" s="23">
        <f>D39-E39</f>
        <v>2139832514.2600002</v>
      </c>
    </row>
    <row r="40" spans="1:7" x14ac:dyDescent="0.25">
      <c r="A40" s="25" t="s">
        <v>45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f>D40-E40</f>
        <v>0</v>
      </c>
    </row>
    <row r="41" spans="1:7" x14ac:dyDescent="0.25">
      <c r="A41" s="25" t="s">
        <v>46</v>
      </c>
      <c r="B41" s="23">
        <v>46529892</v>
      </c>
      <c r="C41" s="23">
        <v>-8738127.6699999999</v>
      </c>
      <c r="D41" s="23">
        <v>37791764.329999998</v>
      </c>
      <c r="E41" s="23">
        <v>0</v>
      </c>
      <c r="F41" s="23">
        <v>0</v>
      </c>
      <c r="G41" s="23">
        <f>D41-E41</f>
        <v>37791764.329999998</v>
      </c>
    </row>
    <row r="42" spans="1:7" x14ac:dyDescent="0.25">
      <c r="A42" s="25"/>
      <c r="B42" s="23"/>
      <c r="C42" s="23"/>
      <c r="D42" s="23"/>
      <c r="E42" s="23"/>
      <c r="F42" s="23"/>
      <c r="G42" s="23"/>
    </row>
    <row r="43" spans="1:7" x14ac:dyDescent="0.25">
      <c r="A43" s="27" t="s">
        <v>47</v>
      </c>
      <c r="B43" s="28">
        <f t="shared" ref="B43:G43" si="8">SUM(B44,B53,B61,B71)</f>
        <v>11110212505</v>
      </c>
      <c r="C43" s="28">
        <f t="shared" si="8"/>
        <v>665890470.02999997</v>
      </c>
      <c r="D43" s="28">
        <f t="shared" si="8"/>
        <v>11776102975.030001</v>
      </c>
      <c r="E43" s="28">
        <f t="shared" si="8"/>
        <v>2951703971.6800003</v>
      </c>
      <c r="F43" s="28">
        <f t="shared" si="8"/>
        <v>2619282558.6200004</v>
      </c>
      <c r="G43" s="28">
        <f t="shared" si="8"/>
        <v>8824399003.3499985</v>
      </c>
    </row>
    <row r="44" spans="1:7" x14ac:dyDescent="0.25">
      <c r="A44" s="22" t="s">
        <v>48</v>
      </c>
      <c r="B44" s="23">
        <f t="shared" ref="B44:G44" si="9">SUM(B45:B52)</f>
        <v>211615258</v>
      </c>
      <c r="C44" s="23">
        <f t="shared" si="9"/>
        <v>54955290.82</v>
      </c>
      <c r="D44" s="23">
        <f t="shared" si="9"/>
        <v>266570548.81999999</v>
      </c>
      <c r="E44" s="23">
        <f t="shared" si="9"/>
        <v>14054320.550000001</v>
      </c>
      <c r="F44" s="23">
        <f t="shared" si="9"/>
        <v>14054320.550000001</v>
      </c>
      <c r="G44" s="23">
        <f t="shared" si="9"/>
        <v>252516228.26999998</v>
      </c>
    </row>
    <row r="45" spans="1:7" x14ac:dyDescent="0.25">
      <c r="A45" s="25" t="s">
        <v>16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f>D45-E45</f>
        <v>0</v>
      </c>
    </row>
    <row r="46" spans="1:7" x14ac:dyDescent="0.25">
      <c r="A46" s="25" t="s">
        <v>17</v>
      </c>
      <c r="B46" s="23">
        <v>32009400</v>
      </c>
      <c r="C46" s="23">
        <v>10928314.529999999</v>
      </c>
      <c r="D46" s="23">
        <v>42937714.530000001</v>
      </c>
      <c r="E46" s="23">
        <v>4943830.53</v>
      </c>
      <c r="F46" s="23">
        <v>4943830.53</v>
      </c>
      <c r="G46" s="23">
        <f t="shared" ref="G46:G52" si="10">D46-E46</f>
        <v>37993884</v>
      </c>
    </row>
    <row r="47" spans="1:7" x14ac:dyDescent="0.25">
      <c r="A47" s="25" t="s">
        <v>18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si="10"/>
        <v>0</v>
      </c>
    </row>
    <row r="48" spans="1:7" x14ac:dyDescent="0.25">
      <c r="A48" s="25" t="s">
        <v>19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0"/>
        <v>0</v>
      </c>
    </row>
    <row r="49" spans="1:7" x14ac:dyDescent="0.25">
      <c r="A49" s="25" t="s">
        <v>20</v>
      </c>
      <c r="B49" s="23">
        <v>20000000</v>
      </c>
      <c r="C49" s="23">
        <v>0</v>
      </c>
      <c r="D49" s="23">
        <v>20000000</v>
      </c>
      <c r="E49" s="23">
        <v>0</v>
      </c>
      <c r="F49" s="23">
        <v>0</v>
      </c>
      <c r="G49" s="23">
        <f t="shared" si="10"/>
        <v>20000000</v>
      </c>
    </row>
    <row r="50" spans="1:7" x14ac:dyDescent="0.25">
      <c r="A50" s="25" t="s">
        <v>21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0"/>
        <v>0</v>
      </c>
    </row>
    <row r="51" spans="1:7" x14ac:dyDescent="0.25">
      <c r="A51" s="25" t="s">
        <v>22</v>
      </c>
      <c r="B51" s="23">
        <v>139649096</v>
      </c>
      <c r="C51" s="23">
        <v>44026976.289999999</v>
      </c>
      <c r="D51" s="23">
        <v>183676072.28999999</v>
      </c>
      <c r="E51" s="23">
        <v>9110490.0199999996</v>
      </c>
      <c r="F51" s="23">
        <v>9110490.0199999996</v>
      </c>
      <c r="G51" s="23">
        <f t="shared" si="10"/>
        <v>174565582.26999998</v>
      </c>
    </row>
    <row r="52" spans="1:7" x14ac:dyDescent="0.25">
      <c r="A52" s="25" t="s">
        <v>23</v>
      </c>
      <c r="B52" s="23">
        <v>19956762</v>
      </c>
      <c r="C52" s="23">
        <v>0</v>
      </c>
      <c r="D52" s="23">
        <v>19956762</v>
      </c>
      <c r="E52" s="23">
        <v>0</v>
      </c>
      <c r="F52" s="23">
        <v>0</v>
      </c>
      <c r="G52" s="23">
        <f t="shared" si="10"/>
        <v>19956762</v>
      </c>
    </row>
    <row r="53" spans="1:7" x14ac:dyDescent="0.25">
      <c r="A53" s="22" t="s">
        <v>24</v>
      </c>
      <c r="B53" s="23">
        <f t="shared" ref="B53:G53" si="11">SUM(B54:B60)</f>
        <v>9307627910</v>
      </c>
      <c r="C53" s="23">
        <f t="shared" si="11"/>
        <v>270554181.94</v>
      </c>
      <c r="D53" s="23">
        <f t="shared" si="11"/>
        <v>9578182091.9400005</v>
      </c>
      <c r="E53" s="23">
        <f t="shared" si="11"/>
        <v>2178009877.1300001</v>
      </c>
      <c r="F53" s="23">
        <f t="shared" si="11"/>
        <v>2178009877.1300001</v>
      </c>
      <c r="G53" s="23">
        <f t="shared" si="11"/>
        <v>7400172214.8099995</v>
      </c>
    </row>
    <row r="54" spans="1:7" x14ac:dyDescent="0.25">
      <c r="A54" s="25" t="s">
        <v>25</v>
      </c>
      <c r="B54" s="23">
        <v>81422830</v>
      </c>
      <c r="C54" s="23">
        <v>16500000</v>
      </c>
      <c r="D54" s="23">
        <v>97922830</v>
      </c>
      <c r="E54" s="23">
        <v>0</v>
      </c>
      <c r="F54" s="23">
        <v>0</v>
      </c>
      <c r="G54" s="23">
        <f>D54-E54</f>
        <v>97922830</v>
      </c>
    </row>
    <row r="55" spans="1:7" x14ac:dyDescent="0.25">
      <c r="A55" s="25" t="s">
        <v>26</v>
      </c>
      <c r="B55" s="23">
        <v>517368010</v>
      </c>
      <c r="C55" s="23">
        <v>-24516140.600000001</v>
      </c>
      <c r="D55" s="23">
        <v>492851869.39999998</v>
      </c>
      <c r="E55" s="23">
        <v>2728934.51</v>
      </c>
      <c r="F55" s="23">
        <v>2728934.51</v>
      </c>
      <c r="G55" s="23">
        <f t="shared" ref="G55:G60" si="12">D55-E55</f>
        <v>490122934.88999999</v>
      </c>
    </row>
    <row r="56" spans="1:7" x14ac:dyDescent="0.25">
      <c r="A56" s="25" t="s">
        <v>27</v>
      </c>
      <c r="B56" s="23">
        <v>1703669006</v>
      </c>
      <c r="C56" s="23">
        <v>181424136.41999999</v>
      </c>
      <c r="D56" s="23">
        <v>1885093142.4200001</v>
      </c>
      <c r="E56" s="23">
        <v>588011048.29999995</v>
      </c>
      <c r="F56" s="23">
        <v>588011048.29999995</v>
      </c>
      <c r="G56" s="23">
        <f t="shared" si="12"/>
        <v>1297082094.1200001</v>
      </c>
    </row>
    <row r="57" spans="1:7" x14ac:dyDescent="0.25">
      <c r="A57" s="29" t="s">
        <v>28</v>
      </c>
      <c r="B57" s="23">
        <v>120000000</v>
      </c>
      <c r="C57" s="23">
        <v>-15607248.630000001</v>
      </c>
      <c r="D57" s="23">
        <v>104392751.37</v>
      </c>
      <c r="E57" s="23">
        <v>5836533.8899999997</v>
      </c>
      <c r="F57" s="23">
        <v>5836533.8899999997</v>
      </c>
      <c r="G57" s="23">
        <f t="shared" si="12"/>
        <v>98556217.480000004</v>
      </c>
    </row>
    <row r="58" spans="1:7" x14ac:dyDescent="0.25">
      <c r="A58" s="25" t="s">
        <v>29</v>
      </c>
      <c r="B58" s="23">
        <v>6385055702</v>
      </c>
      <c r="C58" s="23">
        <v>99362405.159999996</v>
      </c>
      <c r="D58" s="23">
        <v>6484418107.1599998</v>
      </c>
      <c r="E58" s="23">
        <v>1535734522.4300001</v>
      </c>
      <c r="F58" s="23">
        <v>1535734522.4300001</v>
      </c>
      <c r="G58" s="23">
        <f t="shared" si="12"/>
        <v>4948683584.7299995</v>
      </c>
    </row>
    <row r="59" spans="1:7" x14ac:dyDescent="0.25">
      <c r="A59" s="25" t="s">
        <v>30</v>
      </c>
      <c r="B59" s="23">
        <v>470570123</v>
      </c>
      <c r="C59" s="23">
        <v>13391029.59</v>
      </c>
      <c r="D59" s="23">
        <v>483961152.58999997</v>
      </c>
      <c r="E59" s="23">
        <v>45698838</v>
      </c>
      <c r="F59" s="23">
        <v>45698838</v>
      </c>
      <c r="G59" s="23">
        <f t="shared" si="12"/>
        <v>438262314.58999997</v>
      </c>
    </row>
    <row r="60" spans="1:7" x14ac:dyDescent="0.25">
      <c r="A60" s="25" t="s">
        <v>31</v>
      </c>
      <c r="B60" s="23">
        <v>29542239</v>
      </c>
      <c r="C60" s="23">
        <v>0</v>
      </c>
      <c r="D60" s="23">
        <v>29542239</v>
      </c>
      <c r="E60" s="23">
        <v>0</v>
      </c>
      <c r="F60" s="23">
        <v>0</v>
      </c>
      <c r="G60" s="23">
        <f t="shared" si="12"/>
        <v>29542239</v>
      </c>
    </row>
    <row r="61" spans="1:7" x14ac:dyDescent="0.25">
      <c r="A61" s="22" t="s">
        <v>32</v>
      </c>
      <c r="B61" s="23">
        <f t="shared" ref="B61:G61" si="13">SUM(B62:B70)</f>
        <v>21829439</v>
      </c>
      <c r="C61" s="23">
        <f t="shared" si="13"/>
        <v>342281248</v>
      </c>
      <c r="D61" s="23">
        <f t="shared" si="13"/>
        <v>364110687</v>
      </c>
      <c r="E61" s="23">
        <f t="shared" si="13"/>
        <v>332421413.06</v>
      </c>
      <c r="F61" s="23">
        <f t="shared" si="13"/>
        <v>0</v>
      </c>
      <c r="G61" s="23">
        <f t="shared" si="13"/>
        <v>31689273.939999998</v>
      </c>
    </row>
    <row r="62" spans="1:7" x14ac:dyDescent="0.25">
      <c r="A62" s="25" t="s">
        <v>33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D62-E62</f>
        <v>0</v>
      </c>
    </row>
    <row r="63" spans="1:7" x14ac:dyDescent="0.25">
      <c r="A63" s="25" t="s">
        <v>34</v>
      </c>
      <c r="B63" s="23">
        <v>21829439</v>
      </c>
      <c r="C63" s="23">
        <v>-2500000</v>
      </c>
      <c r="D63" s="23">
        <v>19329439</v>
      </c>
      <c r="E63" s="23">
        <v>0</v>
      </c>
      <c r="F63" s="23">
        <v>0</v>
      </c>
      <c r="G63" s="23">
        <f t="shared" ref="G63:G70" si="14">D63-E63</f>
        <v>19329439</v>
      </c>
    </row>
    <row r="64" spans="1:7" x14ac:dyDescent="0.25">
      <c r="A64" s="25" t="s">
        <v>35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f t="shared" si="14"/>
        <v>0</v>
      </c>
    </row>
    <row r="65" spans="1:7" x14ac:dyDescent="0.25">
      <c r="A65" s="25" t="s">
        <v>36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si="14"/>
        <v>0</v>
      </c>
    </row>
    <row r="66" spans="1:7" x14ac:dyDescent="0.25">
      <c r="A66" s="25" t="s">
        <v>37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f t="shared" si="14"/>
        <v>0</v>
      </c>
    </row>
    <row r="67" spans="1:7" x14ac:dyDescent="0.25">
      <c r="A67" s="25" t="s">
        <v>38</v>
      </c>
      <c r="B67" s="23">
        <v>0</v>
      </c>
      <c r="C67" s="23">
        <v>344781248</v>
      </c>
      <c r="D67" s="23">
        <v>344781248</v>
      </c>
      <c r="E67" s="23">
        <v>332421413.06</v>
      </c>
      <c r="F67" s="23">
        <v>0</v>
      </c>
      <c r="G67" s="23">
        <f t="shared" si="14"/>
        <v>12359834.939999998</v>
      </c>
    </row>
    <row r="68" spans="1:7" x14ac:dyDescent="0.25">
      <c r="A68" s="25" t="s">
        <v>39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 t="shared" si="14"/>
        <v>0</v>
      </c>
    </row>
    <row r="69" spans="1:7" x14ac:dyDescent="0.25">
      <c r="A69" s="25" t="s">
        <v>40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f t="shared" si="14"/>
        <v>0</v>
      </c>
    </row>
    <row r="70" spans="1:7" x14ac:dyDescent="0.25">
      <c r="A70" s="25" t="s">
        <v>41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f t="shared" si="14"/>
        <v>0</v>
      </c>
    </row>
    <row r="71" spans="1:7" x14ac:dyDescent="0.25">
      <c r="A71" s="26" t="s">
        <v>49</v>
      </c>
      <c r="B71" s="30">
        <f t="shared" ref="B71:G71" si="15">SUM(B72:B75)</f>
        <v>1569139898</v>
      </c>
      <c r="C71" s="30">
        <f t="shared" si="15"/>
        <v>-1900250.73</v>
      </c>
      <c r="D71" s="30">
        <f t="shared" si="15"/>
        <v>1567239647.27</v>
      </c>
      <c r="E71" s="30">
        <f t="shared" si="15"/>
        <v>427218360.94</v>
      </c>
      <c r="F71" s="30">
        <f t="shared" si="15"/>
        <v>427218360.94</v>
      </c>
      <c r="G71" s="30">
        <f t="shared" si="15"/>
        <v>1140021286.3299999</v>
      </c>
    </row>
    <row r="72" spans="1:7" x14ac:dyDescent="0.25">
      <c r="A72" s="25" t="s">
        <v>43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f>D72-E72</f>
        <v>0</v>
      </c>
    </row>
    <row r="73" spans="1:7" ht="30" x14ac:dyDescent="0.25">
      <c r="A73" s="25" t="s">
        <v>44</v>
      </c>
      <c r="B73" s="23">
        <v>1569139898</v>
      </c>
      <c r="C73" s="23">
        <v>-1900250.73</v>
      </c>
      <c r="D73" s="23">
        <v>1567239647.27</v>
      </c>
      <c r="E73" s="23">
        <v>427218360.94</v>
      </c>
      <c r="F73" s="23">
        <v>427218360.94</v>
      </c>
      <c r="G73" s="23">
        <f>D73-E73</f>
        <v>1140021286.3299999</v>
      </c>
    </row>
    <row r="74" spans="1:7" x14ac:dyDescent="0.25">
      <c r="A74" s="25" t="s">
        <v>45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D74-E74</f>
        <v>0</v>
      </c>
    </row>
    <row r="75" spans="1:7" x14ac:dyDescent="0.25">
      <c r="A75" s="25" t="s">
        <v>46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D75-E75</f>
        <v>0</v>
      </c>
    </row>
    <row r="76" spans="1:7" x14ac:dyDescent="0.25">
      <c r="A76" s="31"/>
      <c r="B76" s="32"/>
      <c r="C76" s="32"/>
      <c r="D76" s="32"/>
      <c r="E76" s="32"/>
      <c r="F76" s="32"/>
      <c r="G76" s="32"/>
    </row>
    <row r="77" spans="1:7" x14ac:dyDescent="0.25">
      <c r="A77" s="27" t="s">
        <v>50</v>
      </c>
      <c r="B77" s="28">
        <f t="shared" ref="B77:G77" si="16">B43+B9</f>
        <v>21982741867</v>
      </c>
      <c r="C77" s="28">
        <f t="shared" si="16"/>
        <v>1700012786.25</v>
      </c>
      <c r="D77" s="28">
        <f t="shared" si="16"/>
        <v>23682754653.25</v>
      </c>
      <c r="E77" s="28">
        <f t="shared" si="16"/>
        <v>5447037202.2299995</v>
      </c>
      <c r="F77" s="28">
        <f t="shared" si="16"/>
        <v>5103243225.3900003</v>
      </c>
      <c r="G77" s="28">
        <f t="shared" si="16"/>
        <v>18235717451.019997</v>
      </c>
    </row>
    <row r="78" spans="1:7" x14ac:dyDescent="0.25">
      <c r="A78" s="33"/>
      <c r="B78" s="34"/>
      <c r="C78" s="34"/>
      <c r="D78" s="34"/>
      <c r="E78" s="34"/>
      <c r="F78" s="34"/>
      <c r="G78" s="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2022-03-30T19:56:05Z</dcterms:created>
  <dcterms:modified xsi:type="dcterms:W3CDTF">2022-03-30T19:56:28Z</dcterms:modified>
</cp:coreProperties>
</file>