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49" i="1" s="1"/>
  <c r="G150" i="1"/>
  <c r="F149" i="1"/>
  <c r="E149" i="1"/>
  <c r="D149" i="1"/>
  <c r="C149" i="1"/>
  <c r="B149" i="1"/>
  <c r="G148" i="1"/>
  <c r="G145" i="1" s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G136" i="1" s="1"/>
  <c r="F136" i="1"/>
  <c r="E136" i="1"/>
  <c r="D136" i="1"/>
  <c r="C136" i="1"/>
  <c r="B136" i="1"/>
  <c r="G135" i="1"/>
  <c r="G134" i="1"/>
  <c r="G133" i="1"/>
  <c r="G132" i="1" s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G122" i="1" s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G112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2" i="1" s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2" i="1" s="1"/>
  <c r="G93" i="1"/>
  <c r="F92" i="1"/>
  <c r="E92" i="1"/>
  <c r="E83" i="1" s="1"/>
  <c r="D92" i="1"/>
  <c r="C92" i="1"/>
  <c r="B92" i="1"/>
  <c r="G91" i="1"/>
  <c r="G90" i="1"/>
  <c r="G89" i="1"/>
  <c r="G88" i="1"/>
  <c r="G87" i="1"/>
  <c r="G84" i="1" s="1"/>
  <c r="G86" i="1"/>
  <c r="G85" i="1"/>
  <c r="F84" i="1"/>
  <c r="F83" i="1" s="1"/>
  <c r="E84" i="1"/>
  <c r="D84" i="1"/>
  <c r="C84" i="1"/>
  <c r="C83" i="1" s="1"/>
  <c r="B84" i="1"/>
  <c r="B83" i="1" s="1"/>
  <c r="D83" i="1"/>
  <c r="G81" i="1"/>
  <c r="G80" i="1"/>
  <c r="G79" i="1"/>
  <c r="G78" i="1"/>
  <c r="G77" i="1"/>
  <c r="G76" i="1"/>
  <c r="G74" i="1" s="1"/>
  <c r="G75" i="1"/>
  <c r="F74" i="1"/>
  <c r="E74" i="1"/>
  <c r="D74" i="1"/>
  <c r="C74" i="1"/>
  <c r="B74" i="1"/>
  <c r="G73" i="1"/>
  <c r="G70" i="1" s="1"/>
  <c r="G72" i="1"/>
  <c r="G71" i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8" i="1" s="1"/>
  <c r="C18" i="1"/>
  <c r="B18" i="1"/>
  <c r="G17" i="1"/>
  <c r="G16" i="1"/>
  <c r="G15" i="1"/>
  <c r="G14" i="1"/>
  <c r="G13" i="1"/>
  <c r="G12" i="1"/>
  <c r="G11" i="1"/>
  <c r="G10" i="1" s="1"/>
  <c r="G9" i="1" s="1"/>
  <c r="F10" i="1"/>
  <c r="F9" i="1" s="1"/>
  <c r="E10" i="1"/>
  <c r="E9" i="1" s="1"/>
  <c r="D10" i="1"/>
  <c r="C10" i="1"/>
  <c r="B10" i="1"/>
  <c r="B9" i="1" s="1"/>
  <c r="C9" i="1"/>
  <c r="C158" i="1" s="1"/>
  <c r="G83" i="1" l="1"/>
  <c r="G158" i="1" s="1"/>
  <c r="E158" i="1"/>
  <c r="B158" i="1"/>
  <c r="F158" i="1"/>
</calcChain>
</file>

<file path=xl/sharedStrings.xml><?xml version="1.0" encoding="utf-8"?>
<sst xmlns="http://schemas.openxmlformats.org/spreadsheetml/2006/main" count="162" uniqueCount="91">
  <si>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</si>
  <si>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</si>
  <si>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</si>
  <si>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</si>
  <si>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</si>
  <si>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</si>
  <si>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</si>
  <si>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</si>
  <si>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</si>
  <si>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</si>
  <si>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</si>
  <si>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</si>
  <si>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</si>
  <si>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</si>
  <si>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</si>
  <si>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</si>
  <si>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</si>
  <si>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</si>
  <si>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</si>
  <si>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</si>
  <si>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</si>
  <si>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</si>
  <si>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</si>
  <si>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</si>
  <si>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</si>
  <si>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</si>
  <si>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</si>
  <si>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</si>
  <si>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</si>
  <si>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</si>
  <si>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</si>
  <si>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</si>
  <si>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</si>
  <si>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</si>
  <si>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</si>
  <si>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</si>
  <si>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</si>
  <si>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</si>
  <si>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</si>
  <si>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</si>
  <si>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</si>
  <si>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</si>
  <si>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</si>
  <si>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</si>
  <si>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</si>
  <si>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</si>
  <si>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</si>
  <si>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</si>
  <si>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</si>
  <si>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</si>
  <si>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</si>
  <si>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</si>
  <si>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</si>
  <si>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</si>
  <si>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</si>
  <si>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</si>
  <si>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</si>
  <si>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</si>
  <si>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</si>
  <si>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</si>
  <si>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</si>
  <si>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</si>
  <si>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</si>
  <si>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</si>
  <si>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</si>
  <si>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</si>
  <si>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</si>
  <si>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</si>
  <si>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</si>
  <si>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</si>
  <si>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</si>
  <si>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</si>
  <si>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
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</si>
  <si>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</si>
  <si>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</si>
  <si>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</si>
  <si>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</si>
  <si>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</si>
  <si>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</si>
  <si>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</si>
  <si>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</si>
  <si>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</si>
  <si>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</si>
  <si>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</si>
  <si>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</si>
  <si>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</si>
  <si>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</si>
  <si>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</si>
  <si>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g5) Inversiones en Fideicomisos, Mandatos y Otros Análogos</t>
  </si>
  <si>
    <t xml:space="preserve">          Fideicomiso de Desastres Naturales (Informativo)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</si>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</sst>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%202-LDF%202021%204TO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1341561332.4299998</v>
          </cell>
          <cell r="D9">
            <v>11938762936.43</v>
          </cell>
          <cell r="E9">
            <v>11475848604.639999</v>
          </cell>
          <cell r="F9">
            <v>11430622728.679998</v>
          </cell>
          <cell r="G9">
            <v>462914331.78999984</v>
          </cell>
        </row>
        <row r="41">
          <cell r="B41">
            <v>10857113497</v>
          </cell>
          <cell r="C41">
            <v>1176680251.05</v>
          </cell>
          <cell r="D41">
            <v>12033793748.049999</v>
          </cell>
          <cell r="E41">
            <v>11714705675.769999</v>
          </cell>
          <cell r="F41">
            <v>11714705675.769999</v>
          </cell>
          <cell r="G41">
            <v>319088072.28000104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1"/>
  <sheetViews>
    <sheetView tabSelected="1" topLeftCell="A88" zoomScale="80" zoomScaleNormal="80" workbookViewId="0">
      <selection activeCell="A115" sqref="A115"/>
    </sheetView>
  </sheetViews>
  <sheetFormatPr baseColWidth="10" defaultColWidth="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SUM(B10,B18,B28,B38,B48,B58,B62,B70,B74)</f>
        <v>10597201604</v>
      </c>
      <c r="C9" s="13">
        <f t="shared" si="0"/>
        <v>1341561332.4300001</v>
      </c>
      <c r="D9" s="13">
        <f t="shared" si="0"/>
        <v>11938762936.43</v>
      </c>
      <c r="E9" s="13">
        <f t="shared" si="0"/>
        <v>11475848604.639999</v>
      </c>
      <c r="F9" s="13">
        <f t="shared" si="0"/>
        <v>11430622728.68</v>
      </c>
      <c r="G9" s="13">
        <f t="shared" si="0"/>
        <v>462914331.79000008</v>
      </c>
    </row>
    <row r="10" spans="1:7" x14ac:dyDescent="0.25">
      <c r="A10" s="14" t="s">
        <v>15</v>
      </c>
      <c r="B10" s="15">
        <f t="shared" ref="B10:G10" si="1">SUM(B11:B17)</f>
        <v>2369572945</v>
      </c>
      <c r="C10" s="15">
        <f t="shared" si="1"/>
        <v>-12028390.419999998</v>
      </c>
      <c r="D10" s="15">
        <f t="shared" si="1"/>
        <v>2357544554.5800004</v>
      </c>
      <c r="E10" s="15">
        <f t="shared" si="1"/>
        <v>2211779322.9100003</v>
      </c>
      <c r="F10" s="15">
        <f t="shared" si="1"/>
        <v>2211779322.9100003</v>
      </c>
      <c r="G10" s="15">
        <f t="shared" si="1"/>
        <v>145765231.67000014</v>
      </c>
    </row>
    <row r="11" spans="1:7" x14ac:dyDescent="0.25">
      <c r="A11" s="16" t="s">
        <v>16</v>
      </c>
      <c r="B11" s="15">
        <v>1164646111</v>
      </c>
      <c r="C11" s="15">
        <v>-12438894.359999999</v>
      </c>
      <c r="D11" s="15">
        <v>1152207216.6400001</v>
      </c>
      <c r="E11" s="15">
        <v>1140526262.25</v>
      </c>
      <c r="F11" s="15">
        <v>1140526262.25</v>
      </c>
      <c r="G11" s="15">
        <f t="shared" ref="G11:G17" si="2">D11-E11</f>
        <v>11680954.390000105</v>
      </c>
    </row>
    <row r="12" spans="1:7" x14ac:dyDescent="0.25">
      <c r="A12" s="16" t="s">
        <v>17</v>
      </c>
      <c r="B12" s="15">
        <v>65428112</v>
      </c>
      <c r="C12" s="15">
        <v>425098.56</v>
      </c>
      <c r="D12" s="15">
        <v>65853210.560000002</v>
      </c>
      <c r="E12" s="15">
        <v>58430497.060000002</v>
      </c>
      <c r="F12" s="15">
        <v>58430497.060000002</v>
      </c>
      <c r="G12" s="15">
        <f t="shared" si="2"/>
        <v>7422713.5</v>
      </c>
    </row>
    <row r="13" spans="1:7" x14ac:dyDescent="0.25">
      <c r="A13" s="16" t="s">
        <v>18</v>
      </c>
      <c r="B13" s="15">
        <v>585442185</v>
      </c>
      <c r="C13" s="15">
        <v>-16993845.25</v>
      </c>
      <c r="D13" s="15">
        <v>568448339.75</v>
      </c>
      <c r="E13" s="15">
        <v>526151912</v>
      </c>
      <c r="F13" s="15">
        <v>526151912</v>
      </c>
      <c r="G13" s="15">
        <f t="shared" si="2"/>
        <v>42296427.75</v>
      </c>
    </row>
    <row r="14" spans="1:7" x14ac:dyDescent="0.25">
      <c r="A14" s="16" t="s">
        <v>19</v>
      </c>
      <c r="B14" s="15">
        <v>548716061</v>
      </c>
      <c r="C14" s="15">
        <v>-9854688.1699999999</v>
      </c>
      <c r="D14" s="15">
        <v>538861372.83000004</v>
      </c>
      <c r="E14" s="15">
        <v>459336712.80000001</v>
      </c>
      <c r="F14" s="15">
        <v>459336712.80000001</v>
      </c>
      <c r="G14" s="15">
        <f t="shared" si="2"/>
        <v>79524660.030000031</v>
      </c>
    </row>
    <row r="15" spans="1:7" x14ac:dyDescent="0.25">
      <c r="A15" s="16" t="s">
        <v>20</v>
      </c>
      <c r="B15" s="15">
        <v>0</v>
      </c>
      <c r="C15" s="15">
        <v>27333938.800000001</v>
      </c>
      <c r="D15" s="15">
        <v>27333938.800000001</v>
      </c>
      <c r="E15" s="15">
        <v>27333938.800000001</v>
      </c>
      <c r="F15" s="15">
        <v>27333938.800000001</v>
      </c>
      <c r="G15" s="15">
        <f t="shared" si="2"/>
        <v>0</v>
      </c>
    </row>
    <row r="16" spans="1:7" x14ac:dyDescent="0.25">
      <c r="A16" s="16" t="s">
        <v>21</v>
      </c>
      <c r="B16" s="15">
        <v>5340476</v>
      </c>
      <c r="C16" s="15">
        <v>-500000</v>
      </c>
      <c r="D16" s="15">
        <v>4840476</v>
      </c>
      <c r="E16" s="15">
        <v>0</v>
      </c>
      <c r="F16" s="15">
        <v>0</v>
      </c>
      <c r="G16" s="15">
        <f t="shared" si="2"/>
        <v>4840476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345701292</v>
      </c>
      <c r="C18" s="15">
        <f t="shared" si="3"/>
        <v>94960596.279999986</v>
      </c>
      <c r="D18" s="15">
        <f t="shared" si="3"/>
        <v>440661888.28000009</v>
      </c>
      <c r="E18" s="15">
        <f t="shared" si="3"/>
        <v>423088893.06999999</v>
      </c>
      <c r="F18" s="15">
        <f t="shared" si="3"/>
        <v>403982905.83000004</v>
      </c>
      <c r="G18" s="15">
        <f t="shared" si="3"/>
        <v>17572995.210000034</v>
      </c>
    </row>
    <row r="19" spans="1:7" x14ac:dyDescent="0.25">
      <c r="A19" s="16" t="s">
        <v>24</v>
      </c>
      <c r="B19" s="15">
        <v>81028542</v>
      </c>
      <c r="C19" s="15">
        <v>43627416.43</v>
      </c>
      <c r="D19" s="15">
        <v>124655958.43000001</v>
      </c>
      <c r="E19" s="15">
        <v>115041771.56999999</v>
      </c>
      <c r="F19" s="15">
        <v>114836718.37</v>
      </c>
      <c r="G19" s="15">
        <f>D19-E19</f>
        <v>9614186.8600000143</v>
      </c>
    </row>
    <row r="20" spans="1:7" x14ac:dyDescent="0.25">
      <c r="A20" s="16" t="s">
        <v>25</v>
      </c>
      <c r="B20" s="15">
        <v>48216811</v>
      </c>
      <c r="C20" s="15">
        <v>7395148.3399999999</v>
      </c>
      <c r="D20" s="15">
        <v>55611959.340000004</v>
      </c>
      <c r="E20" s="15">
        <v>54340361.439999998</v>
      </c>
      <c r="F20" s="15">
        <v>54340361.439999998</v>
      </c>
      <c r="G20" s="15">
        <f t="shared" ref="G20:G27" si="4">D20-E20</f>
        <v>1271597.900000006</v>
      </c>
    </row>
    <row r="21" spans="1:7" x14ac:dyDescent="0.25">
      <c r="A21" s="16" t="s">
        <v>26</v>
      </c>
      <c r="B21" s="15">
        <v>744019</v>
      </c>
      <c r="C21" s="15">
        <v>-742764.23</v>
      </c>
      <c r="D21" s="15">
        <v>1254.77</v>
      </c>
      <c r="E21" s="15">
        <v>1254.77</v>
      </c>
      <c r="F21" s="15">
        <v>1254.77</v>
      </c>
      <c r="G21" s="15">
        <f t="shared" si="4"/>
        <v>0</v>
      </c>
    </row>
    <row r="22" spans="1:7" x14ac:dyDescent="0.25">
      <c r="A22" s="16" t="s">
        <v>27</v>
      </c>
      <c r="B22" s="15">
        <v>5667811</v>
      </c>
      <c r="C22" s="15">
        <v>8600690.3399999999</v>
      </c>
      <c r="D22" s="15">
        <v>14268501.34</v>
      </c>
      <c r="E22" s="15">
        <v>14163623.92</v>
      </c>
      <c r="F22" s="15">
        <v>14163623.92</v>
      </c>
      <c r="G22" s="15">
        <f t="shared" si="4"/>
        <v>104877.41999999993</v>
      </c>
    </row>
    <row r="23" spans="1:7" x14ac:dyDescent="0.25">
      <c r="A23" s="16" t="s">
        <v>28</v>
      </c>
      <c r="B23" s="15">
        <v>47590235</v>
      </c>
      <c r="C23" s="15">
        <v>29909980.719999999</v>
      </c>
      <c r="D23" s="15">
        <v>77500215.719999999</v>
      </c>
      <c r="E23" s="15">
        <v>76555757.530000001</v>
      </c>
      <c r="F23" s="15">
        <v>57654823.490000002</v>
      </c>
      <c r="G23" s="15">
        <f t="shared" si="4"/>
        <v>944458.18999999762</v>
      </c>
    </row>
    <row r="24" spans="1:7" x14ac:dyDescent="0.25">
      <c r="A24" s="16" t="s">
        <v>29</v>
      </c>
      <c r="B24" s="15">
        <v>140253990</v>
      </c>
      <c r="C24" s="15">
        <v>789401.24</v>
      </c>
      <c r="D24" s="15">
        <v>141043391.24000001</v>
      </c>
      <c r="E24" s="15">
        <v>137488726.56999999</v>
      </c>
      <c r="F24" s="15">
        <v>137488726.56999999</v>
      </c>
      <c r="G24" s="15">
        <f t="shared" si="4"/>
        <v>3554664.6700000167</v>
      </c>
    </row>
    <row r="25" spans="1:7" x14ac:dyDescent="0.25">
      <c r="A25" s="16" t="s">
        <v>30</v>
      </c>
      <c r="B25" s="15">
        <v>4421289</v>
      </c>
      <c r="C25" s="15">
        <v>1043642.87</v>
      </c>
      <c r="D25" s="15">
        <v>5464931.8700000001</v>
      </c>
      <c r="E25" s="15">
        <v>5105104.76</v>
      </c>
      <c r="F25" s="15">
        <v>5105104.76</v>
      </c>
      <c r="G25" s="15">
        <f t="shared" si="4"/>
        <v>359827.11000000034</v>
      </c>
    </row>
    <row r="26" spans="1:7" x14ac:dyDescent="0.25">
      <c r="A26" s="16" t="s">
        <v>31</v>
      </c>
      <c r="B26" s="15">
        <v>332690</v>
      </c>
      <c r="C26" s="15">
        <v>589181.66</v>
      </c>
      <c r="D26" s="15">
        <v>921871.66</v>
      </c>
      <c r="E26" s="15">
        <v>444181.66</v>
      </c>
      <c r="F26" s="15">
        <v>444181.66</v>
      </c>
      <c r="G26" s="15">
        <f t="shared" si="4"/>
        <v>477690.00000000006</v>
      </c>
    </row>
    <row r="27" spans="1:7" x14ac:dyDescent="0.25">
      <c r="A27" s="16" t="s">
        <v>32</v>
      </c>
      <c r="B27" s="15">
        <v>17445905</v>
      </c>
      <c r="C27" s="15">
        <v>3747898.91</v>
      </c>
      <c r="D27" s="15">
        <v>21193803.91</v>
      </c>
      <c r="E27" s="15">
        <v>19948110.850000001</v>
      </c>
      <c r="F27" s="15">
        <v>19948110.850000001</v>
      </c>
      <c r="G27" s="15">
        <f t="shared" si="4"/>
        <v>1245693.0599999987</v>
      </c>
    </row>
    <row r="28" spans="1:7" x14ac:dyDescent="0.25">
      <c r="A28" s="14" t="s">
        <v>33</v>
      </c>
      <c r="B28" s="15">
        <f t="shared" ref="B28:G28" si="5">SUM(B29:B37)</f>
        <v>929174333</v>
      </c>
      <c r="C28" s="15">
        <f t="shared" si="5"/>
        <v>66365881.020000003</v>
      </c>
      <c r="D28" s="15">
        <f t="shared" si="5"/>
        <v>995540214.01999986</v>
      </c>
      <c r="E28" s="15">
        <f t="shared" si="5"/>
        <v>885654815.13000011</v>
      </c>
      <c r="F28" s="15">
        <f t="shared" si="5"/>
        <v>874235402.85000014</v>
      </c>
      <c r="G28" s="15">
        <f t="shared" si="5"/>
        <v>109885398.89</v>
      </c>
    </row>
    <row r="29" spans="1:7" x14ac:dyDescent="0.25">
      <c r="A29" s="16" t="s">
        <v>34</v>
      </c>
      <c r="B29" s="15">
        <v>67400713</v>
      </c>
      <c r="C29" s="15">
        <v>1263093.05</v>
      </c>
      <c r="D29" s="15">
        <v>68663806.049999997</v>
      </c>
      <c r="E29" s="15">
        <v>63543248.439999998</v>
      </c>
      <c r="F29" s="15">
        <v>63412873.310000002</v>
      </c>
      <c r="G29" s="15">
        <f>D29-E29</f>
        <v>5120557.6099999994</v>
      </c>
    </row>
    <row r="30" spans="1:7" x14ac:dyDescent="0.25">
      <c r="A30" s="16" t="s">
        <v>35</v>
      </c>
      <c r="B30" s="15">
        <v>121707962</v>
      </c>
      <c r="C30" s="15">
        <v>-6520085.9900000002</v>
      </c>
      <c r="D30" s="15">
        <v>115187876.01000001</v>
      </c>
      <c r="E30" s="15">
        <v>112921005.72</v>
      </c>
      <c r="F30" s="15">
        <v>112921005.72</v>
      </c>
      <c r="G30" s="15">
        <f t="shared" ref="G30:G37" si="6">D30-E30</f>
        <v>2266870.2900000066</v>
      </c>
    </row>
    <row r="31" spans="1:7" x14ac:dyDescent="0.25">
      <c r="A31" s="16" t="s">
        <v>36</v>
      </c>
      <c r="B31" s="15">
        <v>153317891</v>
      </c>
      <c r="C31" s="15">
        <v>60888361.219999999</v>
      </c>
      <c r="D31" s="15">
        <v>214206252.22</v>
      </c>
      <c r="E31" s="15">
        <v>207293546.06</v>
      </c>
      <c r="F31" s="15">
        <v>207293546.06</v>
      </c>
      <c r="G31" s="15">
        <f t="shared" si="6"/>
        <v>6912706.1599999964</v>
      </c>
    </row>
    <row r="32" spans="1:7" x14ac:dyDescent="0.25">
      <c r="A32" s="16" t="s">
        <v>37</v>
      </c>
      <c r="B32" s="15">
        <v>39997947</v>
      </c>
      <c r="C32" s="15">
        <v>6779733.8899999997</v>
      </c>
      <c r="D32" s="15">
        <v>46777680.890000001</v>
      </c>
      <c r="E32" s="15">
        <v>39539449.049999997</v>
      </c>
      <c r="F32" s="15">
        <v>39539449.049999997</v>
      </c>
      <c r="G32" s="15">
        <f t="shared" si="6"/>
        <v>7238231.8400000036</v>
      </c>
    </row>
    <row r="33" spans="1:7" x14ac:dyDescent="0.25">
      <c r="A33" s="16" t="s">
        <v>38</v>
      </c>
      <c r="B33" s="15">
        <v>137694850</v>
      </c>
      <c r="C33" s="15">
        <v>21933906.219999999</v>
      </c>
      <c r="D33" s="15">
        <v>159628756.22</v>
      </c>
      <c r="E33" s="15">
        <v>110980703.64</v>
      </c>
      <c r="F33" s="15">
        <v>109998599.26000001</v>
      </c>
      <c r="G33" s="15">
        <f t="shared" si="6"/>
        <v>48648052.579999998</v>
      </c>
    </row>
    <row r="34" spans="1:7" x14ac:dyDescent="0.25">
      <c r="A34" s="16" t="s">
        <v>39</v>
      </c>
      <c r="B34" s="15">
        <v>180053830</v>
      </c>
      <c r="C34" s="15">
        <v>33348846.73</v>
      </c>
      <c r="D34" s="15">
        <v>213402676.72999999</v>
      </c>
      <c r="E34" s="15">
        <v>210908662.77000001</v>
      </c>
      <c r="F34" s="15">
        <v>210908662.77000001</v>
      </c>
      <c r="G34" s="15">
        <f t="shared" si="6"/>
        <v>2494013.9599999785</v>
      </c>
    </row>
    <row r="35" spans="1:7" x14ac:dyDescent="0.25">
      <c r="A35" s="16" t="s">
        <v>40</v>
      </c>
      <c r="B35" s="15">
        <v>16848313</v>
      </c>
      <c r="C35" s="15">
        <v>-7637879.9400000004</v>
      </c>
      <c r="D35" s="15">
        <v>9210433.0600000005</v>
      </c>
      <c r="E35" s="15">
        <v>8293815.25</v>
      </c>
      <c r="F35" s="15">
        <v>8293815.25</v>
      </c>
      <c r="G35" s="15">
        <f t="shared" si="6"/>
        <v>916617.81000000052</v>
      </c>
    </row>
    <row r="36" spans="1:7" x14ac:dyDescent="0.25">
      <c r="A36" s="16" t="s">
        <v>41</v>
      </c>
      <c r="B36" s="15">
        <v>75590344</v>
      </c>
      <c r="C36" s="15">
        <v>-25980426.199999999</v>
      </c>
      <c r="D36" s="15">
        <v>49609917.799999997</v>
      </c>
      <c r="E36" s="15">
        <v>43300807.979999997</v>
      </c>
      <c r="F36" s="15">
        <v>43300807.979999997</v>
      </c>
      <c r="G36" s="15">
        <f t="shared" si="6"/>
        <v>6309109.8200000003</v>
      </c>
    </row>
    <row r="37" spans="1:7" x14ac:dyDescent="0.25">
      <c r="A37" s="16" t="s">
        <v>42</v>
      </c>
      <c r="B37" s="15">
        <v>136562483</v>
      </c>
      <c r="C37" s="15">
        <v>-17709667.960000001</v>
      </c>
      <c r="D37" s="15">
        <v>118852815.04000001</v>
      </c>
      <c r="E37" s="15">
        <v>88873576.219999999</v>
      </c>
      <c r="F37" s="15">
        <v>78566643.450000003</v>
      </c>
      <c r="G37" s="15">
        <f t="shared" si="6"/>
        <v>29979238.820000008</v>
      </c>
    </row>
    <row r="38" spans="1:7" x14ac:dyDescent="0.25">
      <c r="A38" s="14" t="s">
        <v>43</v>
      </c>
      <c r="B38" s="15">
        <f t="shared" ref="B38:G38" si="7">SUM(B39:B47)</f>
        <v>3807854993</v>
      </c>
      <c r="C38" s="15">
        <f t="shared" si="7"/>
        <v>440652070.50999999</v>
      </c>
      <c r="D38" s="15">
        <f t="shared" si="7"/>
        <v>4248507063.5100002</v>
      </c>
      <c r="E38" s="15">
        <f t="shared" si="7"/>
        <v>4206205966.1800003</v>
      </c>
      <c r="F38" s="15">
        <f t="shared" si="7"/>
        <v>4204780286.9500003</v>
      </c>
      <c r="G38" s="15">
        <f t="shared" si="7"/>
        <v>42301097.329999864</v>
      </c>
    </row>
    <row r="39" spans="1:7" x14ac:dyDescent="0.25">
      <c r="A39" s="16" t="s">
        <v>44</v>
      </c>
      <c r="B39" s="15">
        <v>996368321</v>
      </c>
      <c r="C39" s="15">
        <v>48186117.149999999</v>
      </c>
      <c r="D39" s="15">
        <v>1044554438.15</v>
      </c>
      <c r="E39" s="15">
        <v>1044176619.92</v>
      </c>
      <c r="F39" s="15">
        <v>1044176619.92</v>
      </c>
      <c r="G39" s="15">
        <f>D39-E39</f>
        <v>377818.23000001907</v>
      </c>
    </row>
    <row r="40" spans="1:7" x14ac:dyDescent="0.25">
      <c r="A40" s="16" t="s">
        <v>45</v>
      </c>
      <c r="B40" s="15">
        <v>2384543870</v>
      </c>
      <c r="C40" s="15">
        <v>257007986.81</v>
      </c>
      <c r="D40" s="15">
        <v>2641551856.8099999</v>
      </c>
      <c r="E40" s="15">
        <v>2611422719.4000001</v>
      </c>
      <c r="F40" s="15">
        <v>2609997040.1700001</v>
      </c>
      <c r="G40" s="15">
        <f t="shared" ref="G40:G47" si="8">D40-E40</f>
        <v>30129137.409999847</v>
      </c>
    </row>
    <row r="41" spans="1:7" x14ac:dyDescent="0.25">
      <c r="A41" s="16" t="s">
        <v>46</v>
      </c>
      <c r="B41" s="15">
        <v>60000000</v>
      </c>
      <c r="C41" s="15">
        <v>1962926.21</v>
      </c>
      <c r="D41" s="15">
        <v>61962926.210000001</v>
      </c>
      <c r="E41" s="15">
        <v>61962926.210000001</v>
      </c>
      <c r="F41" s="15">
        <v>61962926.210000001</v>
      </c>
      <c r="G41" s="15">
        <f t="shared" si="8"/>
        <v>0</v>
      </c>
    </row>
    <row r="42" spans="1:7" x14ac:dyDescent="0.25">
      <c r="A42" s="16" t="s">
        <v>47</v>
      </c>
      <c r="B42" s="15">
        <v>318671806</v>
      </c>
      <c r="C42" s="15">
        <v>133195040.34</v>
      </c>
      <c r="D42" s="15">
        <v>451866846.33999997</v>
      </c>
      <c r="E42" s="15">
        <v>441192700.64999998</v>
      </c>
      <c r="F42" s="15">
        <v>441192700.64999998</v>
      </c>
      <c r="G42" s="15">
        <f t="shared" si="8"/>
        <v>10674145.689999998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47151000</v>
      </c>
      <c r="C44" s="15">
        <v>300000</v>
      </c>
      <c r="D44" s="15">
        <v>47451000</v>
      </c>
      <c r="E44" s="15">
        <v>47451000</v>
      </c>
      <c r="F44" s="15">
        <v>47451000</v>
      </c>
      <c r="G44" s="15">
        <f t="shared" si="8"/>
        <v>0</v>
      </c>
    </row>
    <row r="45" spans="1:7" x14ac:dyDescent="0.25">
      <c r="A45" s="16" t="s">
        <v>50</v>
      </c>
      <c r="B45" s="15">
        <v>1119996</v>
      </c>
      <c r="C45" s="15">
        <v>0</v>
      </c>
      <c r="D45" s="15">
        <v>1119996</v>
      </c>
      <c r="E45" s="15">
        <v>0</v>
      </c>
      <c r="F45" s="15">
        <v>0</v>
      </c>
      <c r="G45" s="15">
        <f t="shared" si="8"/>
        <v>1119996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6755129</v>
      </c>
      <c r="C48" s="15">
        <f t="shared" si="9"/>
        <v>23008703.960000001</v>
      </c>
      <c r="D48" s="15">
        <f t="shared" si="9"/>
        <v>29763832.960000001</v>
      </c>
      <c r="E48" s="15">
        <f t="shared" si="9"/>
        <v>27571008.789999999</v>
      </c>
      <c r="F48" s="15">
        <f t="shared" si="9"/>
        <v>27071009.579999998</v>
      </c>
      <c r="G48" s="15">
        <f t="shared" si="9"/>
        <v>2192824.1700000013</v>
      </c>
    </row>
    <row r="49" spans="1:7" x14ac:dyDescent="0.25">
      <c r="A49" s="16" t="s">
        <v>54</v>
      </c>
      <c r="B49" s="15">
        <v>2561029</v>
      </c>
      <c r="C49" s="15">
        <v>11132338.09</v>
      </c>
      <c r="D49" s="15">
        <v>13693367.09</v>
      </c>
      <c r="E49" s="15">
        <v>13197707.029999999</v>
      </c>
      <c r="F49" s="15">
        <v>12697707.82</v>
      </c>
      <c r="G49" s="15">
        <f>D49-E49</f>
        <v>495660.06000000052</v>
      </c>
    </row>
    <row r="50" spans="1:7" x14ac:dyDescent="0.25">
      <c r="A50" s="16" t="s">
        <v>55</v>
      </c>
      <c r="B50" s="15">
        <v>30000</v>
      </c>
      <c r="C50" s="15">
        <v>792412.92</v>
      </c>
      <c r="D50" s="15">
        <v>822412.92</v>
      </c>
      <c r="E50" s="15">
        <v>748215.7</v>
      </c>
      <c r="F50" s="15">
        <v>748215.7</v>
      </c>
      <c r="G50" s="15">
        <f t="shared" ref="G50:G57" si="10">D50-E50</f>
        <v>74197.220000000088</v>
      </c>
    </row>
    <row r="51" spans="1:7" x14ac:dyDescent="0.25">
      <c r="A51" s="16" t="s">
        <v>56</v>
      </c>
      <c r="B51" s="15">
        <v>0</v>
      </c>
      <c r="C51" s="15">
        <v>59698.32</v>
      </c>
      <c r="D51" s="15">
        <v>59698.32</v>
      </c>
      <c r="E51" s="15">
        <v>59698.32</v>
      </c>
      <c r="F51" s="15">
        <v>59698.32</v>
      </c>
      <c r="G51" s="15">
        <f t="shared" si="10"/>
        <v>0</v>
      </c>
    </row>
    <row r="52" spans="1:7" x14ac:dyDescent="0.25">
      <c r="A52" s="16" t="s">
        <v>57</v>
      </c>
      <c r="B52" s="15">
        <v>3820000</v>
      </c>
      <c r="C52" s="15">
        <v>8129661.0800000001</v>
      </c>
      <c r="D52" s="15">
        <v>11949661.08</v>
      </c>
      <c r="E52" s="15">
        <v>10556344.35</v>
      </c>
      <c r="F52" s="15">
        <v>10556344.35</v>
      </c>
      <c r="G52" s="15">
        <f t="shared" si="10"/>
        <v>1393316.7300000004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0</v>
      </c>
      <c r="C54" s="15">
        <v>770983.59</v>
      </c>
      <c r="D54" s="15">
        <v>770983.59</v>
      </c>
      <c r="E54" s="15">
        <v>541338.06999999995</v>
      </c>
      <c r="F54" s="15">
        <v>541338.06999999995</v>
      </c>
      <c r="G54" s="15">
        <f t="shared" si="10"/>
        <v>229645.52000000002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344100</v>
      </c>
      <c r="C57" s="15">
        <v>2123609.96</v>
      </c>
      <c r="D57" s="15">
        <v>2467709.96</v>
      </c>
      <c r="E57" s="15">
        <v>2467705.3199999998</v>
      </c>
      <c r="F57" s="15">
        <v>2467705.3199999998</v>
      </c>
      <c r="G57" s="15">
        <f t="shared" si="10"/>
        <v>4.6400000001303852</v>
      </c>
    </row>
    <row r="58" spans="1:7" x14ac:dyDescent="0.25">
      <c r="A58" s="14" t="s">
        <v>63</v>
      </c>
      <c r="B58" s="15">
        <f t="shared" ref="B58:G58" si="11">SUM(B59:B61)</f>
        <v>42624092</v>
      </c>
      <c r="C58" s="15">
        <f t="shared" si="11"/>
        <v>451570460.63</v>
      </c>
      <c r="D58" s="15">
        <f t="shared" si="11"/>
        <v>494194552.63</v>
      </c>
      <c r="E58" s="15">
        <f t="shared" si="11"/>
        <v>437489255.19</v>
      </c>
      <c r="F58" s="15">
        <f t="shared" si="11"/>
        <v>437489255.19</v>
      </c>
      <c r="G58" s="15">
        <f t="shared" si="11"/>
        <v>56705297.439999998</v>
      </c>
    </row>
    <row r="59" spans="1:7" x14ac:dyDescent="0.25">
      <c r="A59" s="16" t="s">
        <v>64</v>
      </c>
      <c r="B59" s="15">
        <v>42624092</v>
      </c>
      <c r="C59" s="15">
        <v>450838531.58999997</v>
      </c>
      <c r="D59" s="15">
        <v>493462623.58999997</v>
      </c>
      <c r="E59" s="15">
        <v>436757326.14999998</v>
      </c>
      <c r="F59" s="15">
        <v>436757326.14999998</v>
      </c>
      <c r="G59" s="15">
        <f>D59-E59</f>
        <v>56705297.439999998</v>
      </c>
    </row>
    <row r="60" spans="1:7" x14ac:dyDescent="0.25">
      <c r="A60" s="16" t="s">
        <v>65</v>
      </c>
      <c r="B60" s="15">
        <v>0</v>
      </c>
      <c r="C60" s="15">
        <v>731929.04</v>
      </c>
      <c r="D60" s="15">
        <v>731929.04</v>
      </c>
      <c r="E60" s="15">
        <v>731929.04</v>
      </c>
      <c r="F60" s="15">
        <v>731929.04</v>
      </c>
      <c r="G60" s="15">
        <f>D60-E60</f>
        <v>0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>SUM(B63:B67,B68:B69)</f>
        <v>13488631</v>
      </c>
      <c r="C62" s="15">
        <f>SUM(C63:C67,C68:C69)</f>
        <v>81043158.559999987</v>
      </c>
      <c r="D62" s="15">
        <f>SUM(D63:D67,D68:D69)</f>
        <v>94531789.559999987</v>
      </c>
      <c r="E62" s="15">
        <f>SUM(E63:E67,E68:E69)</f>
        <v>80768412.319999993</v>
      </c>
      <c r="F62" s="15">
        <f>SUM(F63:F67,F68:F69)</f>
        <v>80768412.319999993</v>
      </c>
      <c r="G62" s="15">
        <f>D62-E62</f>
        <v>13763377.239999995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69" si="12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2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2"/>
        <v>0</v>
      </c>
    </row>
    <row r="67" spans="1:7" ht="30" x14ac:dyDescent="0.25">
      <c r="A67" s="17" t="s">
        <v>72</v>
      </c>
      <c r="B67" s="15">
        <v>0</v>
      </c>
      <c r="C67" s="15">
        <v>80768412.319999993</v>
      </c>
      <c r="D67" s="15">
        <v>80768412.319999993</v>
      </c>
      <c r="E67" s="15">
        <v>80768412.319999993</v>
      </c>
      <c r="F67" s="15">
        <v>80768412.319999993</v>
      </c>
      <c r="G67" s="15">
        <f t="shared" si="12"/>
        <v>0</v>
      </c>
    </row>
    <row r="68" spans="1:7" x14ac:dyDescent="0.25">
      <c r="A68" s="16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2"/>
        <v>0</v>
      </c>
    </row>
    <row r="69" spans="1:7" x14ac:dyDescent="0.25">
      <c r="A69" s="16" t="s">
        <v>74</v>
      </c>
      <c r="B69" s="15">
        <v>13488631</v>
      </c>
      <c r="C69" s="15">
        <v>274746.23999999999</v>
      </c>
      <c r="D69" s="15">
        <v>13763377.24</v>
      </c>
      <c r="E69" s="15">
        <v>0</v>
      </c>
      <c r="F69" s="15">
        <v>0</v>
      </c>
      <c r="G69" s="15">
        <f t="shared" si="12"/>
        <v>13763377.24</v>
      </c>
    </row>
    <row r="70" spans="1:7" x14ac:dyDescent="0.25">
      <c r="A70" s="14" t="s">
        <v>75</v>
      </c>
      <c r="B70" s="15">
        <f t="shared" ref="B70:G70" si="13">SUM(B71:B73)</f>
        <v>2805849912</v>
      </c>
      <c r="C70" s="15">
        <f t="shared" si="13"/>
        <v>220154677.97</v>
      </c>
      <c r="D70" s="15">
        <f t="shared" si="13"/>
        <v>3026004589.9699998</v>
      </c>
      <c r="E70" s="15">
        <f t="shared" si="13"/>
        <v>2998301869.8199997</v>
      </c>
      <c r="F70" s="15">
        <f t="shared" si="13"/>
        <v>2985527071.8199997</v>
      </c>
      <c r="G70" s="15">
        <f t="shared" si="13"/>
        <v>27702720.150000036</v>
      </c>
    </row>
    <row r="71" spans="1:7" x14ac:dyDescent="0.25">
      <c r="A71" s="16" t="s">
        <v>76</v>
      </c>
      <c r="B71" s="15">
        <v>2447813106</v>
      </c>
      <c r="C71" s="15">
        <v>50547125.43</v>
      </c>
      <c r="D71" s="15">
        <v>2498360231.4299998</v>
      </c>
      <c r="E71" s="15">
        <v>2498360231.4299998</v>
      </c>
      <c r="F71" s="15">
        <v>2485585433.4299998</v>
      </c>
      <c r="G71" s="15">
        <f>D71-E71</f>
        <v>0</v>
      </c>
    </row>
    <row r="72" spans="1:7" x14ac:dyDescent="0.25">
      <c r="A72" s="16" t="s">
        <v>77</v>
      </c>
      <c r="B72" s="15">
        <v>80071226</v>
      </c>
      <c r="C72" s="15">
        <v>-5264841</v>
      </c>
      <c r="D72" s="15">
        <v>74806385</v>
      </c>
      <c r="E72" s="15">
        <v>74806385</v>
      </c>
      <c r="F72" s="15">
        <v>74806385</v>
      </c>
      <c r="G72" s="15">
        <f>D72-E72</f>
        <v>0</v>
      </c>
    </row>
    <row r="73" spans="1:7" x14ac:dyDescent="0.25">
      <c r="A73" s="16" t="s">
        <v>78</v>
      </c>
      <c r="B73" s="15">
        <v>277965580</v>
      </c>
      <c r="C73" s="15">
        <v>174872393.53999999</v>
      </c>
      <c r="D73" s="15">
        <v>452837973.54000002</v>
      </c>
      <c r="E73" s="15">
        <v>425135253.38999999</v>
      </c>
      <c r="F73" s="15">
        <v>425135253.38999999</v>
      </c>
      <c r="G73" s="15">
        <f>D73-E73</f>
        <v>27702720.150000036</v>
      </c>
    </row>
    <row r="74" spans="1:7" x14ac:dyDescent="0.25">
      <c r="A74" s="14" t="s">
        <v>79</v>
      </c>
      <c r="B74" s="15">
        <f t="shared" ref="B74:G74" si="14">SUM(B75:B81)</f>
        <v>276180277</v>
      </c>
      <c r="C74" s="15">
        <f t="shared" si="14"/>
        <v>-24165826.080000002</v>
      </c>
      <c r="D74" s="15">
        <f t="shared" si="14"/>
        <v>252014450.92000002</v>
      </c>
      <c r="E74" s="15">
        <f t="shared" si="14"/>
        <v>204989061.23000002</v>
      </c>
      <c r="F74" s="15">
        <f t="shared" si="14"/>
        <v>204989061.23000002</v>
      </c>
      <c r="G74" s="15">
        <f t="shared" si="14"/>
        <v>47025389.69000002</v>
      </c>
    </row>
    <row r="75" spans="1:7" x14ac:dyDescent="0.25">
      <c r="A75" s="16" t="s">
        <v>80</v>
      </c>
      <c r="B75" s="15">
        <v>62962879</v>
      </c>
      <c r="C75" s="15">
        <v>-2985.29</v>
      </c>
      <c r="D75" s="15">
        <v>62959893.710000001</v>
      </c>
      <c r="E75" s="15">
        <v>42962878.549999997</v>
      </c>
      <c r="F75" s="15">
        <v>42962878.549999997</v>
      </c>
      <c r="G75" s="15">
        <f>D75-E75</f>
        <v>19997015.160000004</v>
      </c>
    </row>
    <row r="76" spans="1:7" x14ac:dyDescent="0.25">
      <c r="A76" s="16" t="s">
        <v>81</v>
      </c>
      <c r="B76" s="15">
        <v>196687506</v>
      </c>
      <c r="C76" s="15">
        <v>-19737979.850000001</v>
      </c>
      <c r="D76" s="15">
        <v>176949526.15000001</v>
      </c>
      <c r="E76" s="15">
        <v>158427557.81999999</v>
      </c>
      <c r="F76" s="15">
        <v>158427557.81999999</v>
      </c>
      <c r="G76" s="15">
        <f t="shared" ref="G76:G81" si="15">D76-E76</f>
        <v>18521968.330000013</v>
      </c>
    </row>
    <row r="77" spans="1:7" x14ac:dyDescent="0.25">
      <c r="A77" s="16" t="s">
        <v>82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5"/>
        <v>0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5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5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5"/>
        <v>0</v>
      </c>
    </row>
    <row r="81" spans="1:7" x14ac:dyDescent="0.25">
      <c r="A81" s="16" t="s">
        <v>86</v>
      </c>
      <c r="B81" s="15">
        <v>16529892</v>
      </c>
      <c r="C81" s="15">
        <v>-4424860.9400000004</v>
      </c>
      <c r="D81" s="15">
        <v>12105031.060000001</v>
      </c>
      <c r="E81" s="15">
        <v>3598624.86</v>
      </c>
      <c r="F81" s="15">
        <v>3598624.86</v>
      </c>
      <c r="G81" s="15">
        <f t="shared" si="15"/>
        <v>8506406.2000000011</v>
      </c>
    </row>
    <row r="82" spans="1:7" x14ac:dyDescent="0.25">
      <c r="A82" s="18"/>
      <c r="B82" s="19"/>
      <c r="C82" s="19"/>
      <c r="D82" s="19"/>
      <c r="E82" s="19"/>
      <c r="F82" s="19"/>
      <c r="G82" s="19"/>
    </row>
    <row r="83" spans="1:7" x14ac:dyDescent="0.25">
      <c r="A83" s="20" t="s">
        <v>87</v>
      </c>
      <c r="B83" s="13">
        <f t="shared" ref="B83:G83" si="16">SUM(B84,B92,B102,B112,B122,B132,B136,B145,B149)</f>
        <v>10857113497</v>
      </c>
      <c r="C83" s="13">
        <f t="shared" si="16"/>
        <v>1176680251.05</v>
      </c>
      <c r="D83" s="13">
        <f t="shared" si="16"/>
        <v>12033793748.050001</v>
      </c>
      <c r="E83" s="13">
        <f t="shared" si="16"/>
        <v>11714705675.769999</v>
      </c>
      <c r="F83" s="13">
        <f t="shared" si="16"/>
        <v>11714705675.769999</v>
      </c>
      <c r="G83" s="13">
        <f t="shared" si="16"/>
        <v>319088072.28000057</v>
      </c>
    </row>
    <row r="84" spans="1:7" x14ac:dyDescent="0.25">
      <c r="A84" s="14" t="s">
        <v>15</v>
      </c>
      <c r="B84" s="15">
        <f t="shared" ref="B84:G84" si="17">SUM(B85:B91)</f>
        <v>4859790029</v>
      </c>
      <c r="C84" s="15">
        <f t="shared" si="17"/>
        <v>0</v>
      </c>
      <c r="D84" s="15">
        <f t="shared" si="17"/>
        <v>4859790029</v>
      </c>
      <c r="E84" s="15">
        <f t="shared" si="17"/>
        <v>4606178131.3899994</v>
      </c>
      <c r="F84" s="15">
        <f t="shared" si="17"/>
        <v>4606178131.3899994</v>
      </c>
      <c r="G84" s="15">
        <f t="shared" si="17"/>
        <v>253611897.61000013</v>
      </c>
    </row>
    <row r="85" spans="1:7" x14ac:dyDescent="0.25">
      <c r="A85" s="16" t="s">
        <v>16</v>
      </c>
      <c r="B85" s="15">
        <v>2907463816</v>
      </c>
      <c r="C85" s="15">
        <v>-232148617</v>
      </c>
      <c r="D85" s="15">
        <v>2675315199</v>
      </c>
      <c r="E85" s="15">
        <v>2533323423.8899999</v>
      </c>
      <c r="F85" s="15">
        <v>2533323423.8899999</v>
      </c>
      <c r="G85" s="15">
        <f>D85-E85</f>
        <v>141991775.11000013</v>
      </c>
    </row>
    <row r="86" spans="1:7" x14ac:dyDescent="0.25">
      <c r="A86" s="16" t="s">
        <v>17</v>
      </c>
      <c r="B86" s="15">
        <v>7758185</v>
      </c>
      <c r="C86" s="15">
        <v>859800</v>
      </c>
      <c r="D86" s="15">
        <v>8617985</v>
      </c>
      <c r="E86" s="15">
        <v>6683194.8200000003</v>
      </c>
      <c r="F86" s="15">
        <v>6683194.8200000003</v>
      </c>
      <c r="G86" s="15">
        <f t="shared" ref="G86:G91" si="18">D86-E86</f>
        <v>1934790.1799999997</v>
      </c>
    </row>
    <row r="87" spans="1:7" x14ac:dyDescent="0.25">
      <c r="A87" s="16" t="s">
        <v>18</v>
      </c>
      <c r="B87" s="15">
        <v>935487175</v>
      </c>
      <c r="C87" s="15">
        <v>89640069</v>
      </c>
      <c r="D87" s="15">
        <v>1025127244</v>
      </c>
      <c r="E87" s="15">
        <v>1003146044.62</v>
      </c>
      <c r="F87" s="15">
        <v>1003146044.62</v>
      </c>
      <c r="G87" s="15">
        <f t="shared" si="18"/>
        <v>21981199.379999995</v>
      </c>
    </row>
    <row r="88" spans="1:7" x14ac:dyDescent="0.25">
      <c r="A88" s="16" t="s">
        <v>19</v>
      </c>
      <c r="B88" s="15">
        <v>442684020</v>
      </c>
      <c r="C88" s="15">
        <v>36760368</v>
      </c>
      <c r="D88" s="15">
        <v>479444388</v>
      </c>
      <c r="E88" s="15">
        <v>473495374.35000002</v>
      </c>
      <c r="F88" s="15">
        <v>473495374.35000002</v>
      </c>
      <c r="G88" s="15">
        <f t="shared" si="18"/>
        <v>5949013.6499999762</v>
      </c>
    </row>
    <row r="89" spans="1:7" x14ac:dyDescent="0.25">
      <c r="A89" s="16" t="s">
        <v>20</v>
      </c>
      <c r="B89" s="15">
        <v>72543319</v>
      </c>
      <c r="C89" s="15">
        <v>19052377</v>
      </c>
      <c r="D89" s="15">
        <v>91595696</v>
      </c>
      <c r="E89" s="15">
        <v>83883311.370000005</v>
      </c>
      <c r="F89" s="15">
        <v>83883311.370000005</v>
      </c>
      <c r="G89" s="15">
        <f t="shared" si="18"/>
        <v>7712384.6299999952</v>
      </c>
    </row>
    <row r="90" spans="1:7" x14ac:dyDescent="0.25">
      <c r="A90" s="16" t="s">
        <v>21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8"/>
        <v>0</v>
      </c>
    </row>
    <row r="91" spans="1:7" x14ac:dyDescent="0.25">
      <c r="A91" s="16" t="s">
        <v>22</v>
      </c>
      <c r="B91" s="15">
        <v>493853514</v>
      </c>
      <c r="C91" s="15">
        <v>85836003</v>
      </c>
      <c r="D91" s="15">
        <v>579689517</v>
      </c>
      <c r="E91" s="15">
        <v>505646782.33999997</v>
      </c>
      <c r="F91" s="15">
        <v>505646782.33999997</v>
      </c>
      <c r="G91" s="15">
        <f t="shared" si="18"/>
        <v>74042734.660000026</v>
      </c>
    </row>
    <row r="92" spans="1:7" x14ac:dyDescent="0.25">
      <c r="A92" s="14" t="s">
        <v>23</v>
      </c>
      <c r="B92" s="15">
        <f t="shared" ref="B92:G92" si="19">SUM(B93:B101)</f>
        <v>55783843</v>
      </c>
      <c r="C92" s="15">
        <f t="shared" si="19"/>
        <v>26522129.34</v>
      </c>
      <c r="D92" s="15">
        <f t="shared" si="19"/>
        <v>82305972.340000004</v>
      </c>
      <c r="E92" s="15">
        <f t="shared" si="19"/>
        <v>77174985.859999999</v>
      </c>
      <c r="F92" s="15">
        <f t="shared" si="19"/>
        <v>77174985.859999999</v>
      </c>
      <c r="G92" s="15">
        <f t="shared" si="19"/>
        <v>5130986.4800000023</v>
      </c>
    </row>
    <row r="93" spans="1:7" x14ac:dyDescent="0.25">
      <c r="A93" s="16" t="s">
        <v>24</v>
      </c>
      <c r="B93" s="15">
        <v>6717683</v>
      </c>
      <c r="C93" s="15">
        <v>6276654.0999999996</v>
      </c>
      <c r="D93" s="15">
        <v>12994337.1</v>
      </c>
      <c r="E93" s="15">
        <v>12987676.189999999</v>
      </c>
      <c r="F93" s="15">
        <v>12987676.189999999</v>
      </c>
      <c r="G93" s="15">
        <f>D93-E93</f>
        <v>6660.910000000149</v>
      </c>
    </row>
    <row r="94" spans="1:7" x14ac:dyDescent="0.25">
      <c r="A94" s="16" t="s">
        <v>25</v>
      </c>
      <c r="B94" s="15">
        <v>9918843</v>
      </c>
      <c r="C94" s="15">
        <v>-4977984.6900000004</v>
      </c>
      <c r="D94" s="15">
        <v>4940858.3099999996</v>
      </c>
      <c r="E94" s="15">
        <v>4940852.3099999996</v>
      </c>
      <c r="F94" s="15">
        <v>4940852.3099999996</v>
      </c>
      <c r="G94" s="15">
        <f t="shared" ref="G94:G101" si="20">D94-E94</f>
        <v>6</v>
      </c>
    </row>
    <row r="95" spans="1:7" x14ac:dyDescent="0.25">
      <c r="A95" s="16" t="s">
        <v>26</v>
      </c>
      <c r="B95" s="15">
        <v>0</v>
      </c>
      <c r="C95" s="15">
        <v>1807624.01</v>
      </c>
      <c r="D95" s="15">
        <v>1807624.01</v>
      </c>
      <c r="E95" s="15">
        <v>1805209.99</v>
      </c>
      <c r="F95" s="15">
        <v>1805209.99</v>
      </c>
      <c r="G95" s="15">
        <f t="shared" si="20"/>
        <v>2414.0200000000186</v>
      </c>
    </row>
    <row r="96" spans="1:7" x14ac:dyDescent="0.25">
      <c r="A96" s="16" t="s">
        <v>27</v>
      </c>
      <c r="B96" s="15">
        <v>1012026</v>
      </c>
      <c r="C96" s="15">
        <v>4676090.5</v>
      </c>
      <c r="D96" s="15">
        <v>5688116.5</v>
      </c>
      <c r="E96" s="15">
        <v>5669994.4100000001</v>
      </c>
      <c r="F96" s="15">
        <v>5669994.4100000001</v>
      </c>
      <c r="G96" s="15">
        <f t="shared" si="20"/>
        <v>18122.089999999851</v>
      </c>
    </row>
    <row r="97" spans="1:7" x14ac:dyDescent="0.25">
      <c r="A97" s="21" t="s">
        <v>28</v>
      </c>
      <c r="B97" s="15">
        <v>2448137</v>
      </c>
      <c r="C97" s="15">
        <v>3515312.24</v>
      </c>
      <c r="D97" s="15">
        <v>5963449.2400000002</v>
      </c>
      <c r="E97" s="15">
        <v>5586063.96</v>
      </c>
      <c r="F97" s="15">
        <v>5586063.96</v>
      </c>
      <c r="G97" s="15">
        <f t="shared" si="20"/>
        <v>377385.28000000026</v>
      </c>
    </row>
    <row r="98" spans="1:7" x14ac:dyDescent="0.25">
      <c r="A98" s="16" t="s">
        <v>29</v>
      </c>
      <c r="B98" s="15">
        <v>8269067</v>
      </c>
      <c r="C98" s="15">
        <v>2806823.21</v>
      </c>
      <c r="D98" s="15">
        <v>11075890.210000001</v>
      </c>
      <c r="E98" s="15">
        <v>10758631.18</v>
      </c>
      <c r="F98" s="15">
        <v>10758631.18</v>
      </c>
      <c r="G98" s="15">
        <f t="shared" si="20"/>
        <v>317259.03000000119</v>
      </c>
    </row>
    <row r="99" spans="1:7" x14ac:dyDescent="0.25">
      <c r="A99" s="16" t="s">
        <v>30</v>
      </c>
      <c r="B99" s="15">
        <v>18836720</v>
      </c>
      <c r="C99" s="15">
        <v>10475382.43</v>
      </c>
      <c r="D99" s="15">
        <v>29312102.43</v>
      </c>
      <c r="E99" s="15">
        <v>24941153.18</v>
      </c>
      <c r="F99" s="15">
        <v>24941153.18</v>
      </c>
      <c r="G99" s="15">
        <f t="shared" si="20"/>
        <v>4370949.25</v>
      </c>
    </row>
    <row r="100" spans="1:7" x14ac:dyDescent="0.25">
      <c r="A100" s="16" t="s">
        <v>31</v>
      </c>
      <c r="B100" s="15">
        <v>2787600</v>
      </c>
      <c r="C100" s="15">
        <v>624236.72</v>
      </c>
      <c r="D100" s="15">
        <v>3411836.72</v>
      </c>
      <c r="E100" s="15">
        <v>3408387.78</v>
      </c>
      <c r="F100" s="15">
        <v>3408387.78</v>
      </c>
      <c r="G100" s="15">
        <f t="shared" si="20"/>
        <v>3448.9400000004098</v>
      </c>
    </row>
    <row r="101" spans="1:7" x14ac:dyDescent="0.25">
      <c r="A101" s="16" t="s">
        <v>32</v>
      </c>
      <c r="B101" s="15">
        <v>5793767</v>
      </c>
      <c r="C101" s="15">
        <v>1317990.82</v>
      </c>
      <c r="D101" s="15">
        <v>7111757.8200000003</v>
      </c>
      <c r="E101" s="15">
        <v>7077016.8600000003</v>
      </c>
      <c r="F101" s="15">
        <v>7077016.8600000003</v>
      </c>
      <c r="G101" s="15">
        <f t="shared" si="20"/>
        <v>34740.959999999963</v>
      </c>
    </row>
    <row r="102" spans="1:7" x14ac:dyDescent="0.25">
      <c r="A102" s="14" t="s">
        <v>33</v>
      </c>
      <c r="B102" s="15">
        <f t="shared" ref="B102:G102" si="21">SUM(B103:B111)</f>
        <v>296468874</v>
      </c>
      <c r="C102" s="15">
        <f t="shared" si="21"/>
        <v>-50252200.359999999</v>
      </c>
      <c r="D102" s="15">
        <f t="shared" si="21"/>
        <v>246216673.64000005</v>
      </c>
      <c r="E102" s="15">
        <f t="shared" si="21"/>
        <v>243612145.60999998</v>
      </c>
      <c r="F102" s="15">
        <f t="shared" si="21"/>
        <v>243612145.60999998</v>
      </c>
      <c r="G102" s="15">
        <f t="shared" si="21"/>
        <v>2604528.0300000254</v>
      </c>
    </row>
    <row r="103" spans="1:7" x14ac:dyDescent="0.25">
      <c r="A103" s="16" t="s">
        <v>34</v>
      </c>
      <c r="B103" s="15">
        <v>96409040</v>
      </c>
      <c r="C103" s="15">
        <v>-39319158.729999997</v>
      </c>
      <c r="D103" s="15">
        <v>57089881.270000003</v>
      </c>
      <c r="E103" s="15">
        <v>56372132.960000001</v>
      </c>
      <c r="F103" s="15">
        <v>56372132.960000001</v>
      </c>
      <c r="G103" s="15">
        <f>D103-E103</f>
        <v>717748.31000000238</v>
      </c>
    </row>
    <row r="104" spans="1:7" x14ac:dyDescent="0.25">
      <c r="A104" s="16" t="s">
        <v>35</v>
      </c>
      <c r="B104" s="15">
        <v>9662118</v>
      </c>
      <c r="C104" s="15">
        <v>-5146203.04</v>
      </c>
      <c r="D104" s="15">
        <v>4515914.96</v>
      </c>
      <c r="E104" s="15">
        <v>4515685.99</v>
      </c>
      <c r="F104" s="15">
        <v>4515685.99</v>
      </c>
      <c r="G104" s="15">
        <f t="shared" ref="G104:G111" si="22">D104-E104</f>
        <v>228.96999999973923</v>
      </c>
    </row>
    <row r="105" spans="1:7" x14ac:dyDescent="0.25">
      <c r="A105" s="16" t="s">
        <v>36</v>
      </c>
      <c r="B105" s="15">
        <v>15996461</v>
      </c>
      <c r="C105" s="15">
        <v>8259587.7199999997</v>
      </c>
      <c r="D105" s="15">
        <v>24256048.719999999</v>
      </c>
      <c r="E105" s="15">
        <v>23543086.920000002</v>
      </c>
      <c r="F105" s="15">
        <v>23543086.920000002</v>
      </c>
      <c r="G105" s="15">
        <f t="shared" si="22"/>
        <v>712961.79999999702</v>
      </c>
    </row>
    <row r="106" spans="1:7" x14ac:dyDescent="0.25">
      <c r="A106" s="16" t="s">
        <v>37</v>
      </c>
      <c r="B106" s="15">
        <v>467631</v>
      </c>
      <c r="C106" s="15">
        <v>2169481.62</v>
      </c>
      <c r="D106" s="15">
        <v>2637112.62</v>
      </c>
      <c r="E106" s="15">
        <v>2634692.86</v>
      </c>
      <c r="F106" s="15">
        <v>2634692.86</v>
      </c>
      <c r="G106" s="15">
        <f t="shared" si="22"/>
        <v>2419.7600000002421</v>
      </c>
    </row>
    <row r="107" spans="1:7" x14ac:dyDescent="0.25">
      <c r="A107" s="16" t="s">
        <v>38</v>
      </c>
      <c r="B107" s="15">
        <v>163636314</v>
      </c>
      <c r="C107" s="15">
        <v>-7845064.9199999999</v>
      </c>
      <c r="D107" s="15">
        <v>155791249.08000001</v>
      </c>
      <c r="E107" s="15">
        <v>154627650.91999999</v>
      </c>
      <c r="F107" s="15">
        <v>154627650.91999999</v>
      </c>
      <c r="G107" s="15">
        <f t="shared" si="22"/>
        <v>1163598.1600000262</v>
      </c>
    </row>
    <row r="108" spans="1:7" x14ac:dyDescent="0.25">
      <c r="A108" s="16" t="s">
        <v>39</v>
      </c>
      <c r="B108" s="15">
        <v>688345</v>
      </c>
      <c r="C108" s="15">
        <v>141104.75</v>
      </c>
      <c r="D108" s="15">
        <v>829449.75</v>
      </c>
      <c r="E108" s="15">
        <v>821878.72</v>
      </c>
      <c r="F108" s="15">
        <v>821878.72</v>
      </c>
      <c r="G108" s="15">
        <f t="shared" si="22"/>
        <v>7571.0300000000279</v>
      </c>
    </row>
    <row r="109" spans="1:7" x14ac:dyDescent="0.25">
      <c r="A109" s="16" t="s">
        <v>40</v>
      </c>
      <c r="B109" s="15">
        <v>3864348</v>
      </c>
      <c r="C109" s="15">
        <v>-2837774.76</v>
      </c>
      <c r="D109" s="15">
        <v>1026573.24</v>
      </c>
      <c r="E109" s="15">
        <v>1026573.24</v>
      </c>
      <c r="F109" s="15">
        <v>1026573.24</v>
      </c>
      <c r="G109" s="15">
        <f t="shared" si="22"/>
        <v>0</v>
      </c>
    </row>
    <row r="110" spans="1:7" x14ac:dyDescent="0.25">
      <c r="A110" s="16" t="s">
        <v>41</v>
      </c>
      <c r="B110" s="15">
        <v>4776371</v>
      </c>
      <c r="C110" s="15">
        <v>-4752011</v>
      </c>
      <c r="D110" s="15">
        <v>24360</v>
      </c>
      <c r="E110" s="15">
        <v>24360</v>
      </c>
      <c r="F110" s="15">
        <v>24360</v>
      </c>
      <c r="G110" s="15">
        <f t="shared" si="22"/>
        <v>0</v>
      </c>
    </row>
    <row r="111" spans="1:7" x14ac:dyDescent="0.25">
      <c r="A111" s="16" t="s">
        <v>42</v>
      </c>
      <c r="B111" s="15">
        <v>968246</v>
      </c>
      <c r="C111" s="15">
        <v>-922162</v>
      </c>
      <c r="D111" s="15">
        <v>46084</v>
      </c>
      <c r="E111" s="15">
        <v>46084</v>
      </c>
      <c r="F111" s="15">
        <v>46084</v>
      </c>
      <c r="G111" s="15">
        <f t="shared" si="22"/>
        <v>0</v>
      </c>
    </row>
    <row r="112" spans="1:7" x14ac:dyDescent="0.25">
      <c r="A112" s="14" t="s">
        <v>43</v>
      </c>
      <c r="B112" s="15">
        <f t="shared" ref="B112:G112" si="23">SUM(B113:B121)</f>
        <v>3557329168</v>
      </c>
      <c r="C112" s="15">
        <f t="shared" si="23"/>
        <v>1004990286.17</v>
      </c>
      <c r="D112" s="15">
        <f t="shared" si="23"/>
        <v>4562319454.1700001</v>
      </c>
      <c r="E112" s="15">
        <f t="shared" si="23"/>
        <v>4526553176.3599997</v>
      </c>
      <c r="F112" s="15">
        <f t="shared" si="23"/>
        <v>4526553176.3599997</v>
      </c>
      <c r="G112" s="15">
        <f t="shared" si="23"/>
        <v>35766277.81000042</v>
      </c>
    </row>
    <row r="113" spans="1:7" x14ac:dyDescent="0.25">
      <c r="A113" s="16" t="s">
        <v>44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f>D113-E113</f>
        <v>0</v>
      </c>
    </row>
    <row r="114" spans="1:7" x14ac:dyDescent="0.25">
      <c r="A114" s="16" t="s">
        <v>45</v>
      </c>
      <c r="B114" s="15">
        <v>3546201888</v>
      </c>
      <c r="C114" s="15">
        <v>999785937.92999995</v>
      </c>
      <c r="D114" s="15">
        <v>4545987825.9300003</v>
      </c>
      <c r="E114" s="15">
        <v>4510257548.1199999</v>
      </c>
      <c r="F114" s="15">
        <v>4510257548.1199999</v>
      </c>
      <c r="G114" s="15">
        <f t="shared" ref="G114:G121" si="24">D114-E114</f>
        <v>35730277.81000042</v>
      </c>
    </row>
    <row r="115" spans="1:7" x14ac:dyDescent="0.25">
      <c r="A115" s="16" t="s">
        <v>46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24"/>
        <v>0</v>
      </c>
    </row>
    <row r="116" spans="1:7" x14ac:dyDescent="0.25">
      <c r="A116" s="16" t="s">
        <v>47</v>
      </c>
      <c r="B116" s="15">
        <v>11127280</v>
      </c>
      <c r="C116" s="15">
        <v>-10292280</v>
      </c>
      <c r="D116" s="15">
        <v>835000</v>
      </c>
      <c r="E116" s="15">
        <v>799000</v>
      </c>
      <c r="F116" s="15">
        <v>799000</v>
      </c>
      <c r="G116" s="15">
        <f t="shared" si="24"/>
        <v>36000</v>
      </c>
    </row>
    <row r="117" spans="1:7" x14ac:dyDescent="0.25">
      <c r="A117" s="16" t="s">
        <v>48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4"/>
        <v>0</v>
      </c>
    </row>
    <row r="118" spans="1:7" x14ac:dyDescent="0.25">
      <c r="A118" s="16" t="s">
        <v>49</v>
      </c>
      <c r="B118" s="15">
        <v>0</v>
      </c>
      <c r="C118" s="15">
        <v>15496628.24</v>
      </c>
      <c r="D118" s="15">
        <v>15496628.24</v>
      </c>
      <c r="E118" s="15">
        <v>15496628.24</v>
      </c>
      <c r="F118" s="15">
        <v>15496628.24</v>
      </c>
      <c r="G118" s="15">
        <f t="shared" si="24"/>
        <v>0</v>
      </c>
    </row>
    <row r="119" spans="1:7" x14ac:dyDescent="0.25">
      <c r="A119" s="16" t="s">
        <v>50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4"/>
        <v>0</v>
      </c>
    </row>
    <row r="120" spans="1:7" x14ac:dyDescent="0.25">
      <c r="A120" s="16" t="s">
        <v>51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4"/>
        <v>0</v>
      </c>
    </row>
    <row r="121" spans="1:7" x14ac:dyDescent="0.25">
      <c r="A121" s="16" t="s">
        <v>52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4"/>
        <v>0</v>
      </c>
    </row>
    <row r="122" spans="1:7" x14ac:dyDescent="0.25">
      <c r="A122" s="14" t="s">
        <v>53</v>
      </c>
      <c r="B122" s="15">
        <f t="shared" ref="B122:G122" si="25">SUM(B123:B131)</f>
        <v>96930070</v>
      </c>
      <c r="C122" s="15">
        <f t="shared" si="25"/>
        <v>74414906.399999991</v>
      </c>
      <c r="D122" s="15">
        <f t="shared" si="25"/>
        <v>171344976.40000001</v>
      </c>
      <c r="E122" s="15">
        <f t="shared" si="25"/>
        <v>162441893.09999999</v>
      </c>
      <c r="F122" s="15">
        <f t="shared" si="25"/>
        <v>162441893.09999999</v>
      </c>
      <c r="G122" s="15">
        <f t="shared" si="25"/>
        <v>8903083.3000000007</v>
      </c>
    </row>
    <row r="123" spans="1:7" x14ac:dyDescent="0.25">
      <c r="A123" s="16" t="s">
        <v>54</v>
      </c>
      <c r="B123" s="15">
        <v>21809573</v>
      </c>
      <c r="C123" s="15">
        <v>5071982.59</v>
      </c>
      <c r="D123" s="15">
        <v>26881555.59</v>
      </c>
      <c r="E123" s="15">
        <v>24880949.52</v>
      </c>
      <c r="F123" s="15">
        <v>24880949.52</v>
      </c>
      <c r="G123" s="15">
        <f>D123-E123</f>
        <v>2000606.0700000003</v>
      </c>
    </row>
    <row r="124" spans="1:7" x14ac:dyDescent="0.25">
      <c r="A124" s="16" t="s">
        <v>55</v>
      </c>
      <c r="B124" s="15">
        <v>675302</v>
      </c>
      <c r="C124" s="15">
        <v>-158054.75</v>
      </c>
      <c r="D124" s="15">
        <v>517247.25</v>
      </c>
      <c r="E124" s="15">
        <v>330537.63</v>
      </c>
      <c r="F124" s="15">
        <v>330537.63</v>
      </c>
      <c r="G124" s="15">
        <f t="shared" ref="G124:G131" si="26">D124-E124</f>
        <v>186709.62</v>
      </c>
    </row>
    <row r="125" spans="1:7" x14ac:dyDescent="0.25">
      <c r="A125" s="16" t="s">
        <v>56</v>
      </c>
      <c r="B125" s="15">
        <v>0</v>
      </c>
      <c r="C125" s="15">
        <v>1394901.2</v>
      </c>
      <c r="D125" s="15">
        <v>1394901.2</v>
      </c>
      <c r="E125" s="15">
        <v>1248634.32</v>
      </c>
      <c r="F125" s="15">
        <v>1248634.32</v>
      </c>
      <c r="G125" s="15">
        <f t="shared" si="26"/>
        <v>146266.87999999989</v>
      </c>
    </row>
    <row r="126" spans="1:7" x14ac:dyDescent="0.25">
      <c r="A126" s="22" t="s">
        <v>57</v>
      </c>
      <c r="B126" s="23">
        <v>62453945</v>
      </c>
      <c r="C126" s="23">
        <v>41205127.549999997</v>
      </c>
      <c r="D126" s="23">
        <v>103659072.55</v>
      </c>
      <c r="E126" s="23">
        <v>103311548.45999999</v>
      </c>
      <c r="F126" s="23">
        <v>103311548.45999999</v>
      </c>
      <c r="G126" s="23">
        <f t="shared" si="26"/>
        <v>347524.09000000358</v>
      </c>
    </row>
    <row r="127" spans="1:7" x14ac:dyDescent="0.25">
      <c r="A127" s="16" t="s">
        <v>58</v>
      </c>
      <c r="B127" s="15">
        <v>1032100</v>
      </c>
      <c r="C127" s="15">
        <v>-1032100</v>
      </c>
      <c r="D127" s="15">
        <v>0</v>
      </c>
      <c r="E127" s="15">
        <v>0</v>
      </c>
      <c r="F127" s="15">
        <v>0</v>
      </c>
      <c r="G127" s="15">
        <f t="shared" si="26"/>
        <v>0</v>
      </c>
    </row>
    <row r="128" spans="1:7" x14ac:dyDescent="0.25">
      <c r="A128" s="16" t="s">
        <v>59</v>
      </c>
      <c r="B128" s="15">
        <v>5590450</v>
      </c>
      <c r="C128" s="15">
        <v>18691683.289999999</v>
      </c>
      <c r="D128" s="15">
        <v>24282133.289999999</v>
      </c>
      <c r="E128" s="15">
        <v>18104406.120000001</v>
      </c>
      <c r="F128" s="15">
        <v>18104406.120000001</v>
      </c>
      <c r="G128" s="15">
        <f t="shared" si="26"/>
        <v>6177727.1699999981</v>
      </c>
    </row>
    <row r="129" spans="1:7" x14ac:dyDescent="0.25">
      <c r="A129" s="16" t="s">
        <v>60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6"/>
        <v>0</v>
      </c>
    </row>
    <row r="130" spans="1:7" x14ac:dyDescent="0.25">
      <c r="A130" s="16" t="s">
        <v>61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6"/>
        <v>0</v>
      </c>
    </row>
    <row r="131" spans="1:7" x14ac:dyDescent="0.25">
      <c r="A131" s="16" t="s">
        <v>62</v>
      </c>
      <c r="B131" s="15">
        <v>5368700</v>
      </c>
      <c r="C131" s="15">
        <v>9241366.5199999996</v>
      </c>
      <c r="D131" s="15">
        <v>14610066.52</v>
      </c>
      <c r="E131" s="15">
        <v>14565817.050000001</v>
      </c>
      <c r="F131" s="15">
        <v>14565817.050000001</v>
      </c>
      <c r="G131" s="15">
        <f t="shared" si="26"/>
        <v>44249.469999998808</v>
      </c>
    </row>
    <row r="132" spans="1:7" x14ac:dyDescent="0.25">
      <c r="A132" s="14" t="s">
        <v>63</v>
      </c>
      <c r="B132" s="15">
        <f t="shared" ref="B132:G132" si="27">SUM(B133:B135)</f>
        <v>449175000</v>
      </c>
      <c r="C132" s="15">
        <f t="shared" si="27"/>
        <v>-29360086.079999998</v>
      </c>
      <c r="D132" s="15">
        <f t="shared" si="27"/>
        <v>419814913.92000002</v>
      </c>
      <c r="E132" s="15">
        <f t="shared" si="27"/>
        <v>406743617.37</v>
      </c>
      <c r="F132" s="15">
        <f t="shared" si="27"/>
        <v>406743617.37</v>
      </c>
      <c r="G132" s="15">
        <f t="shared" si="27"/>
        <v>13071296.550000012</v>
      </c>
    </row>
    <row r="133" spans="1:7" x14ac:dyDescent="0.25">
      <c r="A133" s="16" t="s">
        <v>64</v>
      </c>
      <c r="B133" s="15">
        <v>447675000</v>
      </c>
      <c r="C133" s="15">
        <v>-43678795.619999997</v>
      </c>
      <c r="D133" s="15">
        <v>403996204.38</v>
      </c>
      <c r="E133" s="15">
        <v>390924907.82999998</v>
      </c>
      <c r="F133" s="15">
        <v>390924907.82999998</v>
      </c>
      <c r="G133" s="15">
        <f>D133-E133</f>
        <v>13071296.550000012</v>
      </c>
    </row>
    <row r="134" spans="1:7" x14ac:dyDescent="0.25">
      <c r="A134" s="16" t="s">
        <v>65</v>
      </c>
      <c r="B134" s="15">
        <v>1500000</v>
      </c>
      <c r="C134" s="15">
        <v>14318709.539999999</v>
      </c>
      <c r="D134" s="15">
        <v>15818709.539999999</v>
      </c>
      <c r="E134" s="15">
        <v>15818709.539999999</v>
      </c>
      <c r="F134" s="15">
        <v>15818709.539999999</v>
      </c>
      <c r="G134" s="15">
        <f>D134-E134</f>
        <v>0</v>
      </c>
    </row>
    <row r="135" spans="1:7" x14ac:dyDescent="0.25">
      <c r="A135" s="16" t="s">
        <v>66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>D135-E135</f>
        <v>0</v>
      </c>
    </row>
    <row r="136" spans="1:7" x14ac:dyDescent="0.25">
      <c r="A136" s="14" t="s">
        <v>67</v>
      </c>
      <c r="B136" s="15">
        <f t="shared" ref="B136:G136" si="28">SUM(B137:B141,B143:B144)</f>
        <v>0</v>
      </c>
      <c r="C136" s="15">
        <f t="shared" si="28"/>
        <v>0</v>
      </c>
      <c r="D136" s="15">
        <f t="shared" si="28"/>
        <v>0</v>
      </c>
      <c r="E136" s="15">
        <f t="shared" si="28"/>
        <v>0</v>
      </c>
      <c r="F136" s="15">
        <f t="shared" si="28"/>
        <v>0</v>
      </c>
      <c r="G136" s="15">
        <f t="shared" si="28"/>
        <v>0</v>
      </c>
    </row>
    <row r="137" spans="1:7" x14ac:dyDescent="0.25">
      <c r="A137" s="16" t="s">
        <v>68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>D137-E137</f>
        <v>0</v>
      </c>
    </row>
    <row r="138" spans="1:7" x14ac:dyDescent="0.25">
      <c r="A138" s="16" t="s">
        <v>69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 t="shared" ref="G138:G144" si="29">D138-E138</f>
        <v>0</v>
      </c>
    </row>
    <row r="139" spans="1:7" x14ac:dyDescent="0.25">
      <c r="A139" s="16" t="s">
        <v>70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si="29"/>
        <v>0</v>
      </c>
    </row>
    <row r="140" spans="1:7" x14ac:dyDescent="0.25">
      <c r="A140" s="16" t="s">
        <v>71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29"/>
        <v>0</v>
      </c>
    </row>
    <row r="141" spans="1:7" x14ac:dyDescent="0.25">
      <c r="A141" s="16" t="s">
        <v>88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29"/>
        <v>0</v>
      </c>
    </row>
    <row r="142" spans="1:7" x14ac:dyDescent="0.25">
      <c r="A142" s="16" t="s">
        <v>89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29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29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29"/>
        <v>0</v>
      </c>
    </row>
    <row r="145" spans="1:256" x14ac:dyDescent="0.25">
      <c r="A145" s="14" t="s">
        <v>75</v>
      </c>
      <c r="B145" s="15">
        <f t="shared" ref="B145:G145" si="30">SUM(B146:B148)</f>
        <v>1541636513</v>
      </c>
      <c r="C145" s="15">
        <f t="shared" si="30"/>
        <v>150365215.58000001</v>
      </c>
      <c r="D145" s="15">
        <f t="shared" si="30"/>
        <v>1692001728.5799999</v>
      </c>
      <c r="E145" s="15">
        <f t="shared" si="30"/>
        <v>1692001726.0799999</v>
      </c>
      <c r="F145" s="15">
        <f t="shared" si="30"/>
        <v>1692001726.0799999</v>
      </c>
      <c r="G145" s="15">
        <f t="shared" si="30"/>
        <v>2.5</v>
      </c>
    </row>
    <row r="146" spans="1:256" x14ac:dyDescent="0.25">
      <c r="A146" s="16" t="s">
        <v>76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>D146-E146</f>
        <v>0</v>
      </c>
    </row>
    <row r="147" spans="1:256" x14ac:dyDescent="0.25">
      <c r="A147" s="16" t="s">
        <v>77</v>
      </c>
      <c r="B147" s="15">
        <v>1448141341</v>
      </c>
      <c r="C147" s="15">
        <v>1128274.74</v>
      </c>
      <c r="D147" s="15">
        <v>1449269615.74</v>
      </c>
      <c r="E147" s="15">
        <v>1449269615.74</v>
      </c>
      <c r="F147" s="15">
        <v>1449269615.74</v>
      </c>
      <c r="G147" s="15">
        <f>D147-E147</f>
        <v>0</v>
      </c>
    </row>
    <row r="148" spans="1:256" x14ac:dyDescent="0.25">
      <c r="A148" s="16" t="s">
        <v>78</v>
      </c>
      <c r="B148" s="15">
        <v>93495172</v>
      </c>
      <c r="C148" s="15">
        <v>149236940.84</v>
      </c>
      <c r="D148" s="15">
        <v>242732112.84</v>
      </c>
      <c r="E148" s="15">
        <v>242732110.34</v>
      </c>
      <c r="F148" s="15">
        <v>242732110.34</v>
      </c>
      <c r="G148" s="15">
        <f>D148-E148</f>
        <v>2.5</v>
      </c>
    </row>
    <row r="149" spans="1:256" x14ac:dyDescent="0.25">
      <c r="A149" s="14" t="s">
        <v>79</v>
      </c>
      <c r="B149" s="15">
        <f t="shared" ref="B149:G149" si="31">SUM(B150:B156)</f>
        <v>0</v>
      </c>
      <c r="C149" s="15">
        <f t="shared" si="31"/>
        <v>0</v>
      </c>
      <c r="D149" s="15">
        <f t="shared" si="31"/>
        <v>0</v>
      </c>
      <c r="E149" s="15">
        <f t="shared" si="31"/>
        <v>0</v>
      </c>
      <c r="F149" s="15">
        <f t="shared" si="31"/>
        <v>0</v>
      </c>
      <c r="G149" s="15">
        <f t="shared" si="31"/>
        <v>0</v>
      </c>
    </row>
    <row r="150" spans="1:256" x14ac:dyDescent="0.25">
      <c r="A150" s="16" t="s">
        <v>80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>D150-E150</f>
        <v>0</v>
      </c>
    </row>
    <row r="151" spans="1:256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t="shared" ref="G151:G156" si="32">D151-E151</f>
        <v>0</v>
      </c>
    </row>
    <row r="152" spans="1:256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32"/>
        <v>0</v>
      </c>
    </row>
    <row r="153" spans="1:256" x14ac:dyDescent="0.25">
      <c r="A153" s="21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2"/>
        <v>0</v>
      </c>
    </row>
    <row r="154" spans="1:256" x14ac:dyDescent="0.25">
      <c r="A154" s="16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2"/>
        <v>0</v>
      </c>
    </row>
    <row r="155" spans="1:256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2"/>
        <v>0</v>
      </c>
    </row>
    <row r="156" spans="1:256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2"/>
        <v>0</v>
      </c>
    </row>
    <row r="157" spans="1:256" x14ac:dyDescent="0.25">
      <c r="A157" s="24"/>
      <c r="B157" s="19"/>
      <c r="C157" s="19"/>
      <c r="D157" s="19"/>
      <c r="E157" s="19"/>
      <c r="F157" s="19"/>
      <c r="G157" s="19"/>
    </row>
    <row r="158" spans="1:256" x14ac:dyDescent="0.25">
      <c r="A158" s="25" t="s">
        <v>90</v>
      </c>
      <c r="B158" s="13">
        <f t="shared" ref="B158:G158" si="33">B9+B83</f>
        <v>21454315101</v>
      </c>
      <c r="C158" s="13">
        <f t="shared" si="33"/>
        <v>2518241583.48</v>
      </c>
      <c r="D158" s="13">
        <f t="shared" si="33"/>
        <v>23972556684.480003</v>
      </c>
      <c r="E158" s="13">
        <f t="shared" si="33"/>
        <v>23190554280.409996</v>
      </c>
      <c r="F158" s="13">
        <f t="shared" si="33"/>
        <v>23145328404.449997</v>
      </c>
      <c r="G158" s="13">
        <f t="shared" si="33"/>
        <v>782002404.07000065</v>
      </c>
    </row>
    <row r="159" spans="1:256" x14ac:dyDescent="0.25">
      <c r="A159" s="26"/>
      <c r="B159" s="27"/>
      <c r="C159" s="27"/>
      <c r="D159" s="27"/>
      <c r="E159" s="27"/>
      <c r="F159" s="27"/>
      <c r="G159" s="27"/>
      <c r="IV159" s="28"/>
    </row>
    <row r="160" spans="1:256" x14ac:dyDescent="0.25"/>
    <row r="16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B9:B66 B68:G158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2022-03-31T17:25:00Z</dcterms:created>
  <dcterms:modified xsi:type="dcterms:W3CDTF">2022-03-31T17:25:48Z</dcterms:modified>
</cp:coreProperties>
</file>