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rivado\Downloads\"/>
    </mc:Choice>
  </mc:AlternateContent>
  <bookViews>
    <workbookView xWindow="0" yWindow="0" windowWidth="20490" windowHeight="8340"/>
  </bookViews>
  <sheets>
    <sheet name="Formato 6 a)" sheetId="1" r:id="rId1"/>
  </sheets>
  <externalReferences>
    <externalReference r:id="rId2"/>
    <externalReference r:id="rId3"/>
    <externalReference r:id="rId4"/>
  </externalReferences>
  <definedNames>
    <definedName name="ANIO">'[1]Info General'!$D$20</definedName>
    <definedName name="APP_FIN_04">'[2]Formato 3'!$E$13</definedName>
    <definedName name="APP_FIN_06">'[2]Formato 3'!$G$13</definedName>
    <definedName name="APP_FIN_07">'[2]Formato 3'!$H$13</definedName>
    <definedName name="APP_FIN_08">'[2]Formato 3'!$I$13</definedName>
    <definedName name="APP_FIN_09">'[2]Formato 3'!$J$13</definedName>
    <definedName name="APP_FIN_10">'[2]Formato 3'!$K$13</definedName>
    <definedName name="APP_T10">'[2]Formato 3'!$K$8</definedName>
    <definedName name="APP_T7">'[2]Formato 3'!$H$8</definedName>
    <definedName name="APP_T8">'[2]Formato 3'!$I$8</definedName>
    <definedName name="cbvbcvbcv">'[2]Formato 6 b)'!$B$59</definedName>
    <definedName name="cvbcbvbcvbvc">'[2]Formato 6 b)'!$C$40</definedName>
    <definedName name="cvbcvb">'[2]Formato 6 b)'!$F$39</definedName>
    <definedName name="cvbcvbcbv">'[2]Formato 6 b)'!$D$59</definedName>
    <definedName name="cvbvcbcbvbc">'[2]Formato 6 b)'!$C$9</definedName>
    <definedName name="DEUDA_CONT_FIN_01">'[2]Formato 2'!$B$31</definedName>
    <definedName name="DEUDA_CONT_FIN_02">'[2]Formato 2'!$C$31</definedName>
    <definedName name="DEUDA_CONT_FIN_03">'[2]Formato 2'!$D$31</definedName>
    <definedName name="DEUDA_CONT_FIN_04">'[2]Formato 2'!$E$31</definedName>
    <definedName name="DEUDA_CONT_FIN_05">'[2]Formato 2'!$F$31</definedName>
    <definedName name="DEUDA_CONT_FIN_06">'[2]Formato 2'!$G$31</definedName>
    <definedName name="DEUDA_CONT_FIN_07">'[2]Formato 2'!$H$31</definedName>
    <definedName name="dsafvzsd">'[3]Info General'!$C$7</definedName>
    <definedName name="dsfdsdsdsdsdsdsdsdsdsdsdsdsdsdsdsdsdsdsdsdsdsdsdsdsdsdsdsdsdsdsdsdsdsds">'[2]Formato 3'!$H$14</definedName>
    <definedName name="dsfsfdsffffffff">'[2]Formato 3'!$I$14</definedName>
    <definedName name="ENTE_PUBLICO_A">'[1]Info General'!$C$7</definedName>
    <definedName name="fdggdfgdgfd">'[2]Formato 3'!$E$8</definedName>
    <definedName name="fdgxfd">'[3]Info General'!$C$7</definedName>
    <definedName name="fdsfdsfdsfdsfdsfdsfdsfdsfdsfdsfdsfds">'[2]Formato 3'!$J$8</definedName>
    <definedName name="fgsgfdfdfzxvzcvczv">'[2]Formato 2'!$C$52</definedName>
    <definedName name="GASTO_E_FIN_02">'[2]Formato 6 b)'!$C$59</definedName>
    <definedName name="GASTO_E_FIN_04">'[2]Formato 6 b)'!$E$59</definedName>
    <definedName name="GASTO_E_FIN_05">'[2]Formato 6 b)'!$F$59</definedName>
    <definedName name="GASTO_E_FIN_06">'[2]Formato 6 b)'!$G$59</definedName>
    <definedName name="GASTO_E_T3">'[2]Formato 6 b)'!$D$40</definedName>
    <definedName name="GASTO_E_T4">'[2]Formato 6 b)'!$E$40</definedName>
    <definedName name="GASTO_E_T5">'[2]Formato 6 b)'!$F$40</definedName>
    <definedName name="GASTO_E_T6">'[2]Formato 6 b)'!$G$40</definedName>
    <definedName name="GASTO_NE_FIN_01">'[2]Formato 6 b)'!$B$39</definedName>
    <definedName name="GASTO_NE_FIN_02">'[2]Formato 6 b)'!$C$39</definedName>
    <definedName name="GASTO_NE_FIN_03">'[2]Formato 6 b)'!$D$39</definedName>
    <definedName name="GASTO_NE_FIN_04">'[2]Formato 6 b)'!$E$39</definedName>
    <definedName name="GASTO_NE_FIN_06">'[2]Formato 6 b)'!$G$39</definedName>
    <definedName name="GASTO_NE_T1">'[2]Formato 6 b)'!$B$9</definedName>
    <definedName name="GASTO_NE_T4">'[2]Formato 6 b)'!$E$9</definedName>
    <definedName name="GASTO_NE_T5">'[2]Formato 6 b)'!$F$9</definedName>
    <definedName name="GASTO_NE_T6">'[2]Formato 6 b)'!$G$9</definedName>
    <definedName name="gfhdhdgh">'[2]Formato 2'!$E$52</definedName>
    <definedName name="MONTO1">'[3]Info General'!$D$18</definedName>
    <definedName name="MONTO2">'[3]Info General'!$E$18</definedName>
    <definedName name="OB_CORTO_PLAZO_FIN_01">'[2]Formato 2'!$B$52</definedName>
    <definedName name="OB_CORTO_PLAZO_FIN_03">'[2]Formato 2'!$D$52</definedName>
    <definedName name="OB_CORTO_PLAZO_FIN_05">'[2]Formato 2'!$F$52</definedName>
    <definedName name="OTROS_FIN_04">'[2]Formato 3'!$E$19</definedName>
    <definedName name="OTROS_FIN_06">'[2]Formato 3'!$G$19</definedName>
    <definedName name="OTROS_FIN_07">'[2]Formato 3'!$H$19</definedName>
    <definedName name="OTROS_FIN_08">'[2]Formato 3'!$I$19</definedName>
    <definedName name="OTROS_FIN_09">'[2]Formato 3'!$J$19</definedName>
    <definedName name="OTROS_FIN_10">'[2]Formato 3'!$K$19</definedName>
    <definedName name="OTROS_T10">'[2]Formato 3'!$K$14</definedName>
    <definedName name="OTROS_T6">'[2]Formato 3'!$G$14</definedName>
    <definedName name="OTROS_T9">'[2]Formato 3'!$J$14</definedName>
    <definedName name="PERIODO_INFORME">'[1]Info General'!$C$14</definedName>
    <definedName name="sadas">'[3]Info General'!$C$7</definedName>
    <definedName name="SALDO_PENDIENTE">'[3]Info General'!$F$18</definedName>
    <definedName name="sdfsdfsfds">'[2]Formato 3'!$E$14</definedName>
    <definedName name="sdfsfsdf">'[2]Formato 3'!$G$8</definedName>
    <definedName name="_xlnm.Print_Titles" localSheetId="0">'Formato 6 a)'!$1:$8</definedName>
    <definedName name="TRIMESTRE">'[3]Info General'!$C$16</definedName>
    <definedName name="ULTIMO">'[1]Info General'!$E$20</definedName>
    <definedName name="ULTIMO_SALDO">'[3]Info General'!$F$20</definedName>
    <definedName name="VALOR_INS_BCC_FIN_01">'[2]Formato 2'!$B$38</definedName>
    <definedName name="VALOR_INS_BCC_FIN_02">'[2]Formato 2'!$C$38</definedName>
    <definedName name="VALOR_INS_BCC_FIN_03">'[2]Formato 2'!$D$38</definedName>
    <definedName name="VALOR_INS_BCC_FIN_04">'[2]Formato 2'!$E$38</definedName>
    <definedName name="VALOR_INS_BCC_FIN_05">'[2]Formato 2'!$F$38</definedName>
    <definedName name="VALOR_INS_BCC_FIN_06">'[2]Formato 2'!$G$38</definedName>
    <definedName name="vcbvbcbdfgfdg">'[2]Formato 6 b)'!$D$9</definedName>
    <definedName name="vcvcbvcbcvb">'[2]Formato 6 b)'!$B$40</definedName>
    <definedName name="zfds">'[2]Formato 2'!$H$38</definedName>
  </definedNames>
  <calcPr calcId="162913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7" i="1" l="1"/>
  <c r="G156" i="1"/>
  <c r="G155" i="1"/>
  <c r="G154" i="1"/>
  <c r="G153" i="1"/>
  <c r="G152" i="1"/>
  <c r="G150" i="1" s="1"/>
  <c r="G151" i="1"/>
  <c r="F150" i="1"/>
  <c r="E150" i="1"/>
  <c r="D150" i="1"/>
  <c r="C150" i="1"/>
  <c r="B150" i="1"/>
  <c r="G149" i="1"/>
  <c r="G146" i="1" s="1"/>
  <c r="G148" i="1"/>
  <c r="G147" i="1"/>
  <c r="F146" i="1"/>
  <c r="E146" i="1"/>
  <c r="D146" i="1"/>
  <c r="C146" i="1"/>
  <c r="B146" i="1"/>
  <c r="G145" i="1"/>
  <c r="G144" i="1"/>
  <c r="G143" i="1"/>
  <c r="G142" i="1"/>
  <c r="G141" i="1"/>
  <c r="G140" i="1"/>
  <c r="G139" i="1"/>
  <c r="G138" i="1"/>
  <c r="G137" i="1" s="1"/>
  <c r="F137" i="1"/>
  <c r="E137" i="1"/>
  <c r="D137" i="1"/>
  <c r="C137" i="1"/>
  <c r="B137" i="1"/>
  <c r="G136" i="1"/>
  <c r="G135" i="1"/>
  <c r="G133" i="1" s="1"/>
  <c r="G134" i="1"/>
  <c r="F133" i="1"/>
  <c r="E133" i="1"/>
  <c r="D133" i="1"/>
  <c r="C133" i="1"/>
  <c r="B133" i="1"/>
  <c r="G132" i="1"/>
  <c r="G131" i="1"/>
  <c r="G130" i="1"/>
  <c r="G129" i="1"/>
  <c r="G128" i="1"/>
  <c r="G127" i="1"/>
  <c r="G126" i="1"/>
  <c r="G125" i="1"/>
  <c r="G124" i="1"/>
  <c r="G123" i="1" s="1"/>
  <c r="F123" i="1"/>
  <c r="E123" i="1"/>
  <c r="D123" i="1"/>
  <c r="C123" i="1"/>
  <c r="B123" i="1"/>
  <c r="G122" i="1"/>
  <c r="G121" i="1"/>
  <c r="G120" i="1"/>
  <c r="G119" i="1"/>
  <c r="G118" i="1"/>
  <c r="G117" i="1"/>
  <c r="G116" i="1"/>
  <c r="G115" i="1"/>
  <c r="G114" i="1"/>
  <c r="G113" i="1"/>
  <c r="F113" i="1"/>
  <c r="E113" i="1"/>
  <c r="D113" i="1"/>
  <c r="C113" i="1"/>
  <c r="B113" i="1"/>
  <c r="G112" i="1"/>
  <c r="G111" i="1"/>
  <c r="G110" i="1"/>
  <c r="G109" i="1"/>
  <c r="G108" i="1"/>
  <c r="G107" i="1"/>
  <c r="G106" i="1"/>
  <c r="G103" i="1" s="1"/>
  <c r="G105" i="1"/>
  <c r="G104" i="1"/>
  <c r="F103" i="1"/>
  <c r="E103" i="1"/>
  <c r="D103" i="1"/>
  <c r="C103" i="1"/>
  <c r="B103" i="1"/>
  <c r="G102" i="1"/>
  <c r="G101" i="1"/>
  <c r="G100" i="1"/>
  <c r="G99" i="1"/>
  <c r="G98" i="1"/>
  <c r="G97" i="1"/>
  <c r="G96" i="1"/>
  <c r="G95" i="1"/>
  <c r="G93" i="1" s="1"/>
  <c r="G94" i="1"/>
  <c r="F93" i="1"/>
  <c r="E93" i="1"/>
  <c r="E84" i="1" s="1"/>
  <c r="D93" i="1"/>
  <c r="C93" i="1"/>
  <c r="B93" i="1"/>
  <c r="G92" i="1"/>
  <c r="G91" i="1"/>
  <c r="G90" i="1"/>
  <c r="G89" i="1"/>
  <c r="G88" i="1"/>
  <c r="G85" i="1" s="1"/>
  <c r="G87" i="1"/>
  <c r="G86" i="1"/>
  <c r="F85" i="1"/>
  <c r="F84" i="1" s="1"/>
  <c r="E85" i="1"/>
  <c r="D85" i="1"/>
  <c r="C85" i="1"/>
  <c r="C84" i="1" s="1"/>
  <c r="B85" i="1"/>
  <c r="B84" i="1" s="1"/>
  <c r="D84" i="1"/>
  <c r="G82" i="1"/>
  <c r="G81" i="1"/>
  <c r="G80" i="1"/>
  <c r="G79" i="1"/>
  <c r="G78" i="1"/>
  <c r="G77" i="1"/>
  <c r="G76" i="1"/>
  <c r="G75" i="1" s="1"/>
  <c r="F75" i="1"/>
  <c r="E75" i="1"/>
  <c r="D75" i="1"/>
  <c r="C75" i="1"/>
  <c r="B75" i="1"/>
  <c r="G74" i="1"/>
  <c r="G71" i="1" s="1"/>
  <c r="G73" i="1"/>
  <c r="G72" i="1"/>
  <c r="F71" i="1"/>
  <c r="E71" i="1"/>
  <c r="D71" i="1"/>
  <c r="C71" i="1"/>
  <c r="B71" i="1"/>
  <c r="G70" i="1"/>
  <c r="G69" i="1"/>
  <c r="G67" i="1"/>
  <c r="G66" i="1"/>
  <c r="G65" i="1"/>
  <c r="G64" i="1"/>
  <c r="G63" i="1"/>
  <c r="G62" i="1"/>
  <c r="F62" i="1"/>
  <c r="E62" i="1"/>
  <c r="D62" i="1"/>
  <c r="C62" i="1"/>
  <c r="B62" i="1"/>
  <c r="G61" i="1"/>
  <c r="G60" i="1"/>
  <c r="G59" i="1"/>
  <c r="G58" i="1" s="1"/>
  <c r="F58" i="1"/>
  <c r="E58" i="1"/>
  <c r="D58" i="1"/>
  <c r="C58" i="1"/>
  <c r="B58" i="1"/>
  <c r="G57" i="1"/>
  <c r="G56" i="1"/>
  <c r="G55" i="1"/>
  <c r="G54" i="1"/>
  <c r="G53" i="1"/>
  <c r="G52" i="1"/>
  <c r="G51" i="1"/>
  <c r="G50" i="1"/>
  <c r="G49" i="1"/>
  <c r="G48" i="1"/>
  <c r="F48" i="1"/>
  <c r="E48" i="1"/>
  <c r="D48" i="1"/>
  <c r="C48" i="1"/>
  <c r="B48" i="1"/>
  <c r="G47" i="1"/>
  <c r="G46" i="1"/>
  <c r="G45" i="1"/>
  <c r="G44" i="1"/>
  <c r="G43" i="1"/>
  <c r="G42" i="1"/>
  <c r="G41" i="1"/>
  <c r="G38" i="1" s="1"/>
  <c r="G40" i="1"/>
  <c r="G39" i="1"/>
  <c r="F38" i="1"/>
  <c r="E38" i="1"/>
  <c r="D38" i="1"/>
  <c r="C38" i="1"/>
  <c r="B38" i="1"/>
  <c r="G37" i="1"/>
  <c r="G36" i="1"/>
  <c r="G35" i="1"/>
  <c r="G34" i="1"/>
  <c r="G33" i="1"/>
  <c r="G32" i="1"/>
  <c r="G31" i="1"/>
  <c r="G30" i="1"/>
  <c r="G29" i="1"/>
  <c r="G28" i="1" s="1"/>
  <c r="F28" i="1"/>
  <c r="E28" i="1"/>
  <c r="D28" i="1"/>
  <c r="C28" i="1"/>
  <c r="B28" i="1"/>
  <c r="G27" i="1"/>
  <c r="G26" i="1"/>
  <c r="G25" i="1"/>
  <c r="G24" i="1"/>
  <c r="G23" i="1"/>
  <c r="G22" i="1"/>
  <c r="G21" i="1"/>
  <c r="G20" i="1"/>
  <c r="G19" i="1"/>
  <c r="G18" i="1" s="1"/>
  <c r="F18" i="1"/>
  <c r="E18" i="1"/>
  <c r="D18" i="1"/>
  <c r="D9" i="1" s="1"/>
  <c r="D159" i="1" s="1"/>
  <c r="C18" i="1"/>
  <c r="B18" i="1"/>
  <c r="G17" i="1"/>
  <c r="G16" i="1"/>
  <c r="G15" i="1"/>
  <c r="G14" i="1"/>
  <c r="G13" i="1"/>
  <c r="G12" i="1"/>
  <c r="G11" i="1"/>
  <c r="G10" i="1" s="1"/>
  <c r="G9" i="1" s="1"/>
  <c r="F10" i="1"/>
  <c r="F9" i="1" s="1"/>
  <c r="F159" i="1" s="1"/>
  <c r="E10" i="1"/>
  <c r="E9" i="1" s="1"/>
  <c r="E159" i="1" s="1"/>
  <c r="D10" i="1"/>
  <c r="C10" i="1"/>
  <c r="B10" i="1"/>
  <c r="B9" i="1" s="1"/>
  <c r="B159" i="1" s="1"/>
  <c r="C9" i="1"/>
  <c r="C159" i="1" s="1"/>
  <c r="G84" i="1" l="1"/>
  <c r="G159" i="1" s="1"/>
</calcChain>
</file>

<file path=xl/sharedStrings.xml><?xml version="1.0" encoding="utf-8"?>
<sst xmlns="http://schemas.openxmlformats.org/spreadsheetml/2006/main" count="163" uniqueCount="90">
  <si>
    <t>Formato 6 a) Estado Analítico del Ejercicio del Presupuesto de Egresos Detallado - LDF 
                       (Clasificación por Objeto del Gasto)</t>
  </si>
  <si>
    <t>Poder Ejecutivo del Estado de Campeche (a)</t>
  </si>
  <si>
    <t>Estado Analítico del Ejercicio del Presupuesto de Egresos Detallado - LDF</t>
  </si>
  <si>
    <t xml:space="preserve">Clasificación por Objeto del Gasto (Capítulo y Concepto) </t>
  </si>
  <si>
    <t>Del 1 de enero al 30 de septiembre de 2020 (b)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</si>
  <si>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</si>
  <si>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</si>
  <si>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</si>
  <si>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</si>
  <si>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</si>
  <si>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</si>
  <si>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</si>
  <si>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</si>
  <si>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</si>
  <si>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</si>
  <si>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</si>
  <si>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</si>
  <si>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</si>
  <si>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</si>
  <si>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</si>
  <si>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</si>
  <si>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</si>
  <si>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</si>
  <si>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</si>
  <si>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</si>
  <si>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</si>
  <si>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</si>
  <si>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</si>
  <si>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</si>
  <si>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</si>
  <si>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</si>
  <si>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</si>
  <si>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</si>
  <si>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</si>
  <si>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</si>
  <si>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</si>
  <si>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</si>
  <si>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</si>
  <si>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</si>
  <si>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</si>
  <si>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</si>
  <si>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</si>
  <si>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</si>
  <si>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</si>
  <si>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</si>
  <si>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</si>
  <si>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</si>
  <si>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</si>
  <si>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</si>
  <si>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</si>
  <si>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</si>
  <si>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</si>
  <si>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</si>
  <si>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</si>
  <si>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</si>
  <si>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</si>
  <si>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</si>
  <si>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</si>
  <si>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</si>
  <si>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</si>
  <si>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</si>
  <si>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</si>
  <si>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</si>
  <si>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</si>
  <si>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</si>
  <si>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</si>
  <si>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</si>
  <si>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</si>
  <si>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</si>
  <si>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</si>
  <si>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</si>
  <si>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</si>
  <si>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</si>
  <si>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 xml:space="preserve">          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</si>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</sst>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[$-1080A]#,##0.00;\(#,##0.00\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9"/>
      <color rgb="FF000000"/>
      <name val="Courier New"/>
      <family val="3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6">
    <xf numFmtId="0" fontId="0" fillId="0" borderId="0" xfId="0"/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indent="3"/>
    </xf>
    <xf numFmtId="4" fontId="2" fillId="3" borderId="2" xfId="1" applyNumberFormat="1" applyFont="1" applyFill="1" applyBorder="1" applyAlignment="1" applyProtection="1">
      <alignment vertical="center"/>
      <protection locked="0"/>
    </xf>
    <xf numFmtId="0" fontId="0" fillId="3" borderId="2" xfId="0" applyFill="1" applyBorder="1" applyAlignment="1">
      <alignment horizontal="left" vertical="center" indent="6"/>
    </xf>
    <xf numFmtId="4" fontId="1" fillId="3" borderId="2" xfId="1" applyNumberFormat="1" applyFont="1" applyFill="1" applyBorder="1" applyAlignment="1" applyProtection="1">
      <alignment vertical="center"/>
      <protection locked="0"/>
    </xf>
    <xf numFmtId="0" fontId="0" fillId="3" borderId="2" xfId="0" applyFill="1" applyBorder="1" applyAlignment="1">
      <alignment horizontal="left" vertical="center" indent="9"/>
    </xf>
    <xf numFmtId="4" fontId="1" fillId="3" borderId="2" xfId="1" applyNumberFormat="1" applyFont="1" applyFill="1" applyBorder="1" applyAlignment="1" applyProtection="1">
      <alignment vertical="center"/>
      <protection locked="0"/>
    </xf>
    <xf numFmtId="0" fontId="0" fillId="3" borderId="2" xfId="0" applyFill="1" applyBorder="1" applyAlignment="1">
      <alignment horizontal="left" vertical="center" indent="3"/>
    </xf>
    <xf numFmtId="4" fontId="1" fillId="3" borderId="2" xfId="1" applyNumberFormat="1" applyFont="1" applyFill="1" applyBorder="1" applyAlignment="1">
      <alignment vertical="center"/>
    </xf>
    <xf numFmtId="0" fontId="2" fillId="3" borderId="2" xfId="0" applyFont="1" applyFill="1" applyBorder="1" applyAlignment="1">
      <alignment horizontal="left" vertical="center" indent="3"/>
    </xf>
    <xf numFmtId="0" fontId="0" fillId="3" borderId="2" xfId="0" applyFill="1" applyBorder="1" applyAlignment="1">
      <alignment horizontal="left" indent="9"/>
    </xf>
    <xf numFmtId="0" fontId="0" fillId="3" borderId="2" xfId="0" applyFill="1" applyBorder="1" applyAlignment="1">
      <alignment horizontal="left" indent="3"/>
    </xf>
    <xf numFmtId="0" fontId="2" fillId="3" borderId="2" xfId="0" applyFont="1" applyFill="1" applyBorder="1" applyAlignment="1">
      <alignment horizontal="left" indent="3"/>
    </xf>
    <xf numFmtId="0" fontId="0" fillId="0" borderId="5" xfId="0" applyBorder="1" applyAlignment="1">
      <alignment vertical="center"/>
    </xf>
    <xf numFmtId="165" fontId="4" fillId="0" borderId="7" xfId="0" applyNumberFormat="1" applyFont="1" applyFill="1" applyBorder="1" applyAlignment="1">
      <alignment horizontal="right" vertical="center" wrapText="1" readingOrder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ntabilidad/Downloads/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LDF_30_sep_20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lias/Desktop/Estados%20Financieros/2019%20Reforma/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2"/>
      <sheetName val="Formato 3"/>
      <sheetName val="Formato 4"/>
      <sheetName val="Formato 5"/>
      <sheetName val="Formato 6 a)"/>
      <sheetName val="Formato 6 b)"/>
      <sheetName val="Formato 6 c)"/>
      <sheetName val="Formato 6 d)"/>
    </sheetNames>
    <sheetDataSet>
      <sheetData sheetId="0"/>
      <sheetData sheetId="1"/>
      <sheetData sheetId="2">
        <row r="8">
          <cell r="E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14">
          <cell r="E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</sheetData>
      <sheetData sheetId="3"/>
      <sheetData sheetId="4"/>
      <sheetData sheetId="5"/>
      <sheetData sheetId="6">
        <row r="9">
          <cell r="B9">
            <v>10872529362</v>
          </cell>
          <cell r="C9">
            <v>1569315049.3600001</v>
          </cell>
          <cell r="D9">
            <v>12441844411.360001</v>
          </cell>
          <cell r="E9">
            <v>8098668738.0900002</v>
          </cell>
          <cell r="F9">
            <v>8067414754.8200006</v>
          </cell>
          <cell r="G9">
            <v>4343175673.2700005</v>
          </cell>
        </row>
        <row r="40">
          <cell r="B40">
            <v>11110212505</v>
          </cell>
          <cell r="C40">
            <v>1195610735.2300003</v>
          </cell>
          <cell r="D40">
            <v>12305823240.229998</v>
          </cell>
          <cell r="E40">
            <v>8457861399.1999989</v>
          </cell>
          <cell r="F40">
            <v>8457790972.2099991</v>
          </cell>
          <cell r="G40">
            <v>3847961841.0299993</v>
          </cell>
        </row>
      </sheetData>
      <sheetData sheetId="7"/>
      <sheetData sheetId="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PODER EJECUTIVO, Gobierno del Estado de Campeche (a)</v>
          </cell>
        </row>
        <row r="16">
          <cell r="C16" t="str">
            <v>Del 1 de enero al 30 de junio de 2019 (b)</v>
          </cell>
        </row>
        <row r="18">
          <cell r="D18" t="str">
            <v>Monto pagado de la inversión al 30 de junio de 2019 (k)</v>
          </cell>
          <cell r="E18" t="str">
            <v>Monto pagado de la inversión actualizado al 30 de junio de 2019 (l)</v>
          </cell>
          <cell r="F18" t="str">
            <v>Saldo pendiente por pagar de la inversión al 30 de junio de 2019 (m = g – l)</v>
          </cell>
        </row>
        <row r="20">
          <cell r="F20" t="str">
            <v>Saldo al 31 de diciembre de 2018 (d)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60"/>
  <sheetViews>
    <sheetView tabSelected="1" topLeftCell="A61" workbookViewId="0">
      <selection activeCell="E77" sqref="E77"/>
    </sheetView>
  </sheetViews>
  <sheetFormatPr baseColWidth="10" defaultColWidth="0" defaultRowHeight="15" zeroHeight="1" x14ac:dyDescent="0.25"/>
  <cols>
    <col min="1" max="1" width="102.85546875" customWidth="1"/>
    <col min="2" max="6" width="20.7109375" customWidth="1"/>
    <col min="7" max="7" width="17.5703125" customWidth="1"/>
    <col min="8" max="16384" width="11.42578125" hidden="1"/>
  </cols>
  <sheetData>
    <row r="1" spans="1:7" ht="21" x14ac:dyDescent="0.25">
      <c r="A1" s="1" t="s">
        <v>0</v>
      </c>
      <c r="B1" s="2"/>
      <c r="C1" s="2"/>
      <c r="D1" s="2"/>
      <c r="E1" s="2"/>
      <c r="F1" s="2"/>
      <c r="G1" s="2"/>
    </row>
    <row r="2" spans="1:7" x14ac:dyDescent="0.25">
      <c r="A2" s="3" t="s">
        <v>1</v>
      </c>
      <c r="B2" s="3"/>
      <c r="C2" s="3"/>
      <c r="D2" s="3"/>
      <c r="E2" s="3"/>
      <c r="F2" s="3"/>
      <c r="G2" s="3"/>
    </row>
    <row r="3" spans="1:7" x14ac:dyDescent="0.25">
      <c r="A3" s="4" t="s">
        <v>2</v>
      </c>
      <c r="B3" s="4"/>
      <c r="C3" s="4"/>
      <c r="D3" s="4"/>
      <c r="E3" s="4"/>
      <c r="F3" s="4"/>
      <c r="G3" s="4"/>
    </row>
    <row r="4" spans="1:7" x14ac:dyDescent="0.25">
      <c r="A4" s="4" t="s">
        <v>3</v>
      </c>
      <c r="B4" s="4"/>
      <c r="C4" s="4"/>
      <c r="D4" s="4"/>
      <c r="E4" s="4"/>
      <c r="F4" s="4"/>
      <c r="G4" s="4"/>
    </row>
    <row r="5" spans="1:7" x14ac:dyDescent="0.25">
      <c r="A5" s="5" t="s">
        <v>4</v>
      </c>
      <c r="B5" s="6"/>
      <c r="C5" s="6"/>
      <c r="D5" s="6"/>
      <c r="E5" s="6"/>
      <c r="F5" s="6"/>
      <c r="G5" s="7"/>
    </row>
    <row r="6" spans="1:7" x14ac:dyDescent="0.25">
      <c r="A6" s="8" t="s">
        <v>5</v>
      </c>
      <c r="B6" s="8"/>
      <c r="C6" s="8"/>
      <c r="D6" s="8"/>
      <c r="E6" s="8"/>
      <c r="F6" s="8"/>
      <c r="G6" s="8"/>
    </row>
    <row r="7" spans="1:7" x14ac:dyDescent="0.25">
      <c r="A7" s="9" t="s">
        <v>6</v>
      </c>
      <c r="B7" s="9" t="s">
        <v>7</v>
      </c>
      <c r="C7" s="9"/>
      <c r="D7" s="9"/>
      <c r="E7" s="9"/>
      <c r="F7" s="9"/>
      <c r="G7" s="10" t="s">
        <v>8</v>
      </c>
    </row>
    <row r="8" spans="1:7" ht="30" x14ac:dyDescent="0.25">
      <c r="A8" s="9"/>
      <c r="B8" s="11" t="s">
        <v>9</v>
      </c>
      <c r="C8" s="11" t="s">
        <v>10</v>
      </c>
      <c r="D8" s="11" t="s">
        <v>11</v>
      </c>
      <c r="E8" s="11" t="s">
        <v>12</v>
      </c>
      <c r="F8" s="11" t="s">
        <v>13</v>
      </c>
      <c r="G8" s="9"/>
    </row>
    <row r="9" spans="1:7" x14ac:dyDescent="0.25">
      <c r="A9" s="12" t="s">
        <v>14</v>
      </c>
      <c r="B9" s="13">
        <f t="shared" ref="B9:G9" si="0">SUM(B10,B18,B28,B38,B48,B58,B62,B71,B75)</f>
        <v>10872529362</v>
      </c>
      <c r="C9" s="13">
        <f t="shared" si="0"/>
        <v>1569315049.3600001</v>
      </c>
      <c r="D9" s="13">
        <f t="shared" si="0"/>
        <v>12441844411.360003</v>
      </c>
      <c r="E9" s="13">
        <f t="shared" si="0"/>
        <v>8098668738.0900011</v>
      </c>
      <c r="F9" s="13">
        <f t="shared" si="0"/>
        <v>8067414754.8200006</v>
      </c>
      <c r="G9" s="13">
        <f t="shared" si="0"/>
        <v>4343175673.2700005</v>
      </c>
    </row>
    <row r="10" spans="1:7" x14ac:dyDescent="0.25">
      <c r="A10" s="14" t="s">
        <v>15</v>
      </c>
      <c r="B10" s="15">
        <f t="shared" ref="B10:G10" si="1">SUM(B11:B17)</f>
        <v>2374977405</v>
      </c>
      <c r="C10" s="15">
        <f t="shared" si="1"/>
        <v>4061299.3600000013</v>
      </c>
      <c r="D10" s="15">
        <f t="shared" si="1"/>
        <v>2379038704.3600001</v>
      </c>
      <c r="E10" s="15">
        <f t="shared" si="1"/>
        <v>1490005897.01</v>
      </c>
      <c r="F10" s="15">
        <f t="shared" si="1"/>
        <v>1490005897.01</v>
      </c>
      <c r="G10" s="15">
        <f t="shared" si="1"/>
        <v>889032807.35000014</v>
      </c>
    </row>
    <row r="11" spans="1:7" x14ac:dyDescent="0.25">
      <c r="A11" s="16" t="s">
        <v>16</v>
      </c>
      <c r="B11" s="15">
        <v>1186391058</v>
      </c>
      <c r="C11" s="15">
        <v>-24474062.32</v>
      </c>
      <c r="D11" s="15">
        <v>1161916995.6800001</v>
      </c>
      <c r="E11" s="15">
        <v>865625542.30999994</v>
      </c>
      <c r="F11" s="15">
        <v>865625542.30999994</v>
      </c>
      <c r="G11" s="15">
        <f t="shared" ref="G11:G17" si="2">D11-E11</f>
        <v>296291453.37000012</v>
      </c>
    </row>
    <row r="12" spans="1:7" x14ac:dyDescent="0.25">
      <c r="A12" s="16" t="s">
        <v>17</v>
      </c>
      <c r="B12" s="15">
        <v>67457007</v>
      </c>
      <c r="C12" s="15">
        <v>1740681.41</v>
      </c>
      <c r="D12" s="15">
        <v>69197688.409999996</v>
      </c>
      <c r="E12" s="15">
        <v>39095957.409999996</v>
      </c>
      <c r="F12" s="15">
        <v>39095957.409999996</v>
      </c>
      <c r="G12" s="15">
        <f t="shared" si="2"/>
        <v>30101731</v>
      </c>
    </row>
    <row r="13" spans="1:7" x14ac:dyDescent="0.25">
      <c r="A13" s="16" t="s">
        <v>18</v>
      </c>
      <c r="B13" s="15">
        <v>567681396</v>
      </c>
      <c r="C13" s="15">
        <v>18688789.690000001</v>
      </c>
      <c r="D13" s="15">
        <v>586370185.69000006</v>
      </c>
      <c r="E13" s="15">
        <v>236587926.21000001</v>
      </c>
      <c r="F13" s="15">
        <v>236587926.21000001</v>
      </c>
      <c r="G13" s="15">
        <f t="shared" si="2"/>
        <v>349782259.48000002</v>
      </c>
    </row>
    <row r="14" spans="1:7" x14ac:dyDescent="0.25">
      <c r="A14" s="16" t="s">
        <v>19</v>
      </c>
      <c r="B14" s="15">
        <v>536117025</v>
      </c>
      <c r="C14" s="15">
        <v>-651704.07999999996</v>
      </c>
      <c r="D14" s="15">
        <v>535465320.92000002</v>
      </c>
      <c r="E14" s="15">
        <v>337450163.42000002</v>
      </c>
      <c r="F14" s="15">
        <v>337450163.42000002</v>
      </c>
      <c r="G14" s="15">
        <f t="shared" si="2"/>
        <v>198015157.5</v>
      </c>
    </row>
    <row r="15" spans="1:7" x14ac:dyDescent="0.25">
      <c r="A15" s="16" t="s">
        <v>20</v>
      </c>
      <c r="B15" s="15">
        <v>2154510</v>
      </c>
      <c r="C15" s="15">
        <v>9091797.6600000001</v>
      </c>
      <c r="D15" s="15">
        <v>11246307.66</v>
      </c>
      <c r="E15" s="15">
        <v>11246307.66</v>
      </c>
      <c r="F15" s="15">
        <v>11246307.66</v>
      </c>
      <c r="G15" s="15">
        <f t="shared" si="2"/>
        <v>0</v>
      </c>
    </row>
    <row r="16" spans="1:7" x14ac:dyDescent="0.25">
      <c r="A16" s="16" t="s">
        <v>21</v>
      </c>
      <c r="B16" s="15">
        <v>15176409</v>
      </c>
      <c r="C16" s="15">
        <v>-334203</v>
      </c>
      <c r="D16" s="15">
        <v>14842206</v>
      </c>
      <c r="E16" s="15">
        <v>0</v>
      </c>
      <c r="F16" s="15">
        <v>0</v>
      </c>
      <c r="G16" s="15">
        <f t="shared" si="2"/>
        <v>14842206</v>
      </c>
    </row>
    <row r="17" spans="1:7" x14ac:dyDescent="0.25">
      <c r="A17" s="16" t="s">
        <v>22</v>
      </c>
      <c r="B17" s="15">
        <v>0</v>
      </c>
      <c r="C17" s="15">
        <v>0</v>
      </c>
      <c r="D17" s="15">
        <v>0</v>
      </c>
      <c r="E17" s="15">
        <v>0</v>
      </c>
      <c r="F17" s="15">
        <v>0</v>
      </c>
      <c r="G17" s="15">
        <f t="shared" si="2"/>
        <v>0</v>
      </c>
    </row>
    <row r="18" spans="1:7" x14ac:dyDescent="0.25">
      <c r="A18" s="14" t="s">
        <v>23</v>
      </c>
      <c r="B18" s="15">
        <f t="shared" ref="B18:G18" si="3">SUM(B19:B27)</f>
        <v>405303614</v>
      </c>
      <c r="C18" s="15">
        <f t="shared" si="3"/>
        <v>-13172508.980000004</v>
      </c>
      <c r="D18" s="15">
        <f t="shared" si="3"/>
        <v>392131105.02000004</v>
      </c>
      <c r="E18" s="15">
        <f t="shared" si="3"/>
        <v>270479920.25</v>
      </c>
      <c r="F18" s="15">
        <f t="shared" si="3"/>
        <v>270368994.59000003</v>
      </c>
      <c r="G18" s="15">
        <f t="shared" si="3"/>
        <v>121651184.77</v>
      </c>
    </row>
    <row r="19" spans="1:7" x14ac:dyDescent="0.25">
      <c r="A19" s="16" t="s">
        <v>24</v>
      </c>
      <c r="B19" s="15">
        <v>107581025</v>
      </c>
      <c r="C19" s="15">
        <v>24184064.609999999</v>
      </c>
      <c r="D19" s="15">
        <v>131765089.61</v>
      </c>
      <c r="E19" s="15">
        <v>95156973.969999999</v>
      </c>
      <c r="F19" s="15">
        <v>95124673.040000007</v>
      </c>
      <c r="G19" s="15">
        <f>D19-E19</f>
        <v>36608115.640000001</v>
      </c>
    </row>
    <row r="20" spans="1:7" x14ac:dyDescent="0.25">
      <c r="A20" s="16" t="s">
        <v>25</v>
      </c>
      <c r="B20" s="15">
        <v>55073306</v>
      </c>
      <c r="C20" s="15">
        <v>1724373.09</v>
      </c>
      <c r="D20" s="15">
        <v>56797679.090000004</v>
      </c>
      <c r="E20" s="15">
        <v>40868648.5</v>
      </c>
      <c r="F20" s="15">
        <v>40857380.060000002</v>
      </c>
      <c r="G20" s="15">
        <f t="shared" ref="G20:G27" si="4">D20-E20</f>
        <v>15929030.590000004</v>
      </c>
    </row>
    <row r="21" spans="1:7" x14ac:dyDescent="0.25">
      <c r="A21" s="16" t="s">
        <v>26</v>
      </c>
      <c r="B21" s="15">
        <v>6400</v>
      </c>
      <c r="C21" s="15">
        <v>843450</v>
      </c>
      <c r="D21" s="15">
        <v>849850</v>
      </c>
      <c r="E21" s="15">
        <v>848350</v>
      </c>
      <c r="F21" s="15">
        <v>848350</v>
      </c>
      <c r="G21" s="15">
        <f t="shared" si="4"/>
        <v>1500</v>
      </c>
    </row>
    <row r="22" spans="1:7" x14ac:dyDescent="0.25">
      <c r="A22" s="16" t="s">
        <v>27</v>
      </c>
      <c r="B22" s="15">
        <v>5392727</v>
      </c>
      <c r="C22" s="15">
        <v>962282.83</v>
      </c>
      <c r="D22" s="15">
        <v>6355009.8300000001</v>
      </c>
      <c r="E22" s="15">
        <v>4758867.21</v>
      </c>
      <c r="F22" s="15">
        <v>4758867.21</v>
      </c>
      <c r="G22" s="15">
        <f t="shared" si="4"/>
        <v>1596142.62</v>
      </c>
    </row>
    <row r="23" spans="1:7" x14ac:dyDescent="0.25">
      <c r="A23" s="16" t="s">
        <v>28</v>
      </c>
      <c r="B23" s="15">
        <v>64831382</v>
      </c>
      <c r="C23" s="15">
        <v>-1494119.76</v>
      </c>
      <c r="D23" s="15">
        <v>63337262.240000002</v>
      </c>
      <c r="E23" s="15">
        <v>44285010.670000002</v>
      </c>
      <c r="F23" s="15">
        <v>44282100.909999996</v>
      </c>
      <c r="G23" s="15">
        <f t="shared" si="4"/>
        <v>19052251.57</v>
      </c>
    </row>
    <row r="24" spans="1:7" x14ac:dyDescent="0.25">
      <c r="A24" s="16" t="s">
        <v>29</v>
      </c>
      <c r="B24" s="15">
        <v>149562236</v>
      </c>
      <c r="C24" s="15">
        <v>-44504098.740000002</v>
      </c>
      <c r="D24" s="15">
        <v>105058137.26000001</v>
      </c>
      <c r="E24" s="15">
        <v>66460485.869999997</v>
      </c>
      <c r="F24" s="15">
        <v>66437190.740000002</v>
      </c>
      <c r="G24" s="15">
        <f t="shared" si="4"/>
        <v>38597651.390000008</v>
      </c>
    </row>
    <row r="25" spans="1:7" x14ac:dyDescent="0.25">
      <c r="A25" s="16" t="s">
        <v>30</v>
      </c>
      <c r="B25" s="15">
        <v>5290848</v>
      </c>
      <c r="C25" s="15">
        <v>2510339.91</v>
      </c>
      <c r="D25" s="15">
        <v>7801187.9100000001</v>
      </c>
      <c r="E25" s="15">
        <v>4739724.8099999996</v>
      </c>
      <c r="F25" s="15">
        <v>4727399.8099999996</v>
      </c>
      <c r="G25" s="15">
        <f t="shared" si="4"/>
        <v>3061463.1000000006</v>
      </c>
    </row>
    <row r="26" spans="1:7" x14ac:dyDescent="0.25">
      <c r="A26" s="16" t="s">
        <v>31</v>
      </c>
      <c r="B26" s="15">
        <v>337690</v>
      </c>
      <c r="C26" s="15">
        <v>294939.63</v>
      </c>
      <c r="D26" s="15">
        <v>632629.63</v>
      </c>
      <c r="E26" s="15">
        <v>630629.63</v>
      </c>
      <c r="F26" s="15">
        <v>630629.63</v>
      </c>
      <c r="G26" s="15">
        <f t="shared" si="4"/>
        <v>2000</v>
      </c>
    </row>
    <row r="27" spans="1:7" x14ac:dyDescent="0.25">
      <c r="A27" s="16" t="s">
        <v>32</v>
      </c>
      <c r="B27" s="15">
        <v>17228000</v>
      </c>
      <c r="C27" s="15">
        <v>2306259.4500000002</v>
      </c>
      <c r="D27" s="15">
        <v>19534259.449999999</v>
      </c>
      <c r="E27" s="15">
        <v>12731229.59</v>
      </c>
      <c r="F27" s="15">
        <v>12702403.189999999</v>
      </c>
      <c r="G27" s="15">
        <f t="shared" si="4"/>
        <v>6803029.8599999994</v>
      </c>
    </row>
    <row r="28" spans="1:7" x14ac:dyDescent="0.25">
      <c r="A28" s="14" t="s">
        <v>33</v>
      </c>
      <c r="B28" s="15">
        <f t="shared" ref="B28:G28" si="5">SUM(B29:B37)</f>
        <v>1091370283</v>
      </c>
      <c r="C28" s="15">
        <f t="shared" si="5"/>
        <v>-62501509.790000007</v>
      </c>
      <c r="D28" s="15">
        <f t="shared" si="5"/>
        <v>1028868773.2099998</v>
      </c>
      <c r="E28" s="15">
        <f t="shared" si="5"/>
        <v>618927929.11000001</v>
      </c>
      <c r="F28" s="15">
        <f t="shared" si="5"/>
        <v>614342948.24000001</v>
      </c>
      <c r="G28" s="15">
        <f t="shared" si="5"/>
        <v>409940844.10000002</v>
      </c>
    </row>
    <row r="29" spans="1:7" x14ac:dyDescent="0.25">
      <c r="A29" s="16" t="s">
        <v>34</v>
      </c>
      <c r="B29" s="15">
        <v>79987280</v>
      </c>
      <c r="C29" s="15">
        <v>18888493.149999999</v>
      </c>
      <c r="D29" s="15">
        <v>98875773.150000006</v>
      </c>
      <c r="E29" s="15">
        <v>41943265.520000003</v>
      </c>
      <c r="F29" s="15">
        <v>41908619.560000002</v>
      </c>
      <c r="G29" s="15">
        <f>D29-E29</f>
        <v>56932507.630000003</v>
      </c>
    </row>
    <row r="30" spans="1:7" x14ac:dyDescent="0.25">
      <c r="A30" s="16" t="s">
        <v>35</v>
      </c>
      <c r="B30" s="15">
        <v>159821898</v>
      </c>
      <c r="C30" s="15">
        <v>-16566254.210000001</v>
      </c>
      <c r="D30" s="15">
        <v>143255643.78999999</v>
      </c>
      <c r="E30" s="15">
        <v>93337045.670000002</v>
      </c>
      <c r="F30" s="15">
        <v>93303405.670000002</v>
      </c>
      <c r="G30" s="15">
        <f t="shared" ref="G30:G37" si="6">D30-E30</f>
        <v>49918598.11999999</v>
      </c>
    </row>
    <row r="31" spans="1:7" x14ac:dyDescent="0.25">
      <c r="A31" s="16" t="s">
        <v>36</v>
      </c>
      <c r="B31" s="15">
        <v>166330968</v>
      </c>
      <c r="C31" s="15">
        <v>31873677.469999999</v>
      </c>
      <c r="D31" s="15">
        <v>198204645.47</v>
      </c>
      <c r="E31" s="15">
        <v>131594718.31</v>
      </c>
      <c r="F31" s="15">
        <v>131521358.31</v>
      </c>
      <c r="G31" s="15">
        <f t="shared" si="6"/>
        <v>66609927.159999996</v>
      </c>
    </row>
    <row r="32" spans="1:7" x14ac:dyDescent="0.25">
      <c r="A32" s="16" t="s">
        <v>37</v>
      </c>
      <c r="B32" s="15">
        <v>46341434</v>
      </c>
      <c r="C32" s="15">
        <v>-16610952.85</v>
      </c>
      <c r="D32" s="15">
        <v>29730481.149999999</v>
      </c>
      <c r="E32" s="15">
        <v>20800136.850000001</v>
      </c>
      <c r="F32" s="15">
        <v>20781267.739999998</v>
      </c>
      <c r="G32" s="15">
        <f t="shared" si="6"/>
        <v>8930344.299999997</v>
      </c>
    </row>
    <row r="33" spans="1:7" x14ac:dyDescent="0.25">
      <c r="A33" s="16" t="s">
        <v>38</v>
      </c>
      <c r="B33" s="15">
        <v>112361891</v>
      </c>
      <c r="C33" s="15">
        <v>-17876341.48</v>
      </c>
      <c r="D33" s="15">
        <v>94485549.519999996</v>
      </c>
      <c r="E33" s="15">
        <v>57673675.770000003</v>
      </c>
      <c r="F33" s="15">
        <v>57628801.450000003</v>
      </c>
      <c r="G33" s="15">
        <f t="shared" si="6"/>
        <v>36811873.749999993</v>
      </c>
    </row>
    <row r="34" spans="1:7" x14ac:dyDescent="0.25">
      <c r="A34" s="16" t="s">
        <v>39</v>
      </c>
      <c r="B34" s="15">
        <v>233396015</v>
      </c>
      <c r="C34" s="15">
        <v>13346901.84</v>
      </c>
      <c r="D34" s="15">
        <v>246742916.84</v>
      </c>
      <c r="E34" s="15">
        <v>188778425.68000001</v>
      </c>
      <c r="F34" s="15">
        <v>188767639.68000001</v>
      </c>
      <c r="G34" s="15">
        <f t="shared" si="6"/>
        <v>57964491.159999996</v>
      </c>
    </row>
    <row r="35" spans="1:7" x14ac:dyDescent="0.25">
      <c r="A35" s="16" t="s">
        <v>40</v>
      </c>
      <c r="B35" s="15">
        <v>33394589</v>
      </c>
      <c r="C35" s="15">
        <v>-9141396.3399999999</v>
      </c>
      <c r="D35" s="15">
        <v>24253192.66</v>
      </c>
      <c r="E35" s="15">
        <v>8195424.9000000004</v>
      </c>
      <c r="F35" s="15">
        <v>8180188.3899999997</v>
      </c>
      <c r="G35" s="15">
        <f t="shared" si="6"/>
        <v>16057767.76</v>
      </c>
    </row>
    <row r="36" spans="1:7" x14ac:dyDescent="0.25">
      <c r="A36" s="16" t="s">
        <v>41</v>
      </c>
      <c r="B36" s="15">
        <v>121919837</v>
      </c>
      <c r="C36" s="15">
        <v>-32112354.93</v>
      </c>
      <c r="D36" s="15">
        <v>89807482.069999993</v>
      </c>
      <c r="E36" s="15">
        <v>22764727.899999999</v>
      </c>
      <c r="F36" s="15">
        <v>22715910.399999999</v>
      </c>
      <c r="G36" s="15">
        <f t="shared" si="6"/>
        <v>67042754.169999994</v>
      </c>
    </row>
    <row r="37" spans="1:7" x14ac:dyDescent="0.25">
      <c r="A37" s="16" t="s">
        <v>42</v>
      </c>
      <c r="B37" s="15">
        <v>137816371</v>
      </c>
      <c r="C37" s="15">
        <v>-34303282.439999998</v>
      </c>
      <c r="D37" s="15">
        <v>103513088.56</v>
      </c>
      <c r="E37" s="15">
        <v>53840508.509999998</v>
      </c>
      <c r="F37" s="15">
        <v>49535757.039999999</v>
      </c>
      <c r="G37" s="15">
        <f t="shared" si="6"/>
        <v>49672580.050000004</v>
      </c>
    </row>
    <row r="38" spans="1:7" x14ac:dyDescent="0.25">
      <c r="A38" s="14" t="s">
        <v>43</v>
      </c>
      <c r="B38" s="15">
        <f t="shared" ref="B38:G38" si="7">SUM(B39:B47)</f>
        <v>3671801018</v>
      </c>
      <c r="C38" s="15">
        <f t="shared" si="7"/>
        <v>338708092.96999997</v>
      </c>
      <c r="D38" s="15">
        <f t="shared" si="7"/>
        <v>4010509110.9700003</v>
      </c>
      <c r="E38" s="15">
        <f t="shared" si="7"/>
        <v>2705709777.9499998</v>
      </c>
      <c r="F38" s="15">
        <f t="shared" si="7"/>
        <v>2684840618.4599996</v>
      </c>
      <c r="G38" s="15">
        <f t="shared" si="7"/>
        <v>1304799333.0200002</v>
      </c>
    </row>
    <row r="39" spans="1:7" x14ac:dyDescent="0.25">
      <c r="A39" s="16" t="s">
        <v>44</v>
      </c>
      <c r="B39" s="15">
        <v>848795606</v>
      </c>
      <c r="C39" s="15">
        <v>11079198.32</v>
      </c>
      <c r="D39" s="15">
        <v>859874804.32000005</v>
      </c>
      <c r="E39" s="15">
        <v>618360621.45000005</v>
      </c>
      <c r="F39" s="15">
        <v>616110236.64999998</v>
      </c>
      <c r="G39" s="15">
        <f>D39-E39</f>
        <v>241514182.87</v>
      </c>
    </row>
    <row r="40" spans="1:7" x14ac:dyDescent="0.25">
      <c r="A40" s="16" t="s">
        <v>45</v>
      </c>
      <c r="B40" s="15">
        <v>2308377618</v>
      </c>
      <c r="C40" s="15">
        <v>203034240.19</v>
      </c>
      <c r="D40" s="15">
        <v>2511411858.1900001</v>
      </c>
      <c r="E40" s="15">
        <v>1734326256.03</v>
      </c>
      <c r="F40" s="15">
        <v>1719462163.05</v>
      </c>
      <c r="G40" s="15">
        <f t="shared" ref="G40:G47" si="8">D40-E40</f>
        <v>777085602.16000009</v>
      </c>
    </row>
    <row r="41" spans="1:7" x14ac:dyDescent="0.25">
      <c r="A41" s="16" t="s">
        <v>46</v>
      </c>
      <c r="B41" s="15">
        <v>0</v>
      </c>
      <c r="C41" s="15">
        <v>62777164</v>
      </c>
      <c r="D41" s="15">
        <v>62777164</v>
      </c>
      <c r="E41" s="15">
        <v>32761502.309999999</v>
      </c>
      <c r="F41" s="15">
        <v>32761502.309999999</v>
      </c>
      <c r="G41" s="15">
        <f t="shared" si="8"/>
        <v>30015661.690000001</v>
      </c>
    </row>
    <row r="42" spans="1:7" x14ac:dyDescent="0.25">
      <c r="A42" s="16" t="s">
        <v>47</v>
      </c>
      <c r="B42" s="15">
        <v>440991798</v>
      </c>
      <c r="C42" s="15">
        <v>53492490.460000001</v>
      </c>
      <c r="D42" s="15">
        <v>494484288.45999998</v>
      </c>
      <c r="E42" s="15">
        <v>254247231.41</v>
      </c>
      <c r="F42" s="15">
        <v>252339049.69999999</v>
      </c>
      <c r="G42" s="15">
        <f t="shared" si="8"/>
        <v>240237057.04999998</v>
      </c>
    </row>
    <row r="43" spans="1:7" x14ac:dyDescent="0.25">
      <c r="A43" s="16" t="s">
        <v>48</v>
      </c>
      <c r="B43" s="15">
        <v>0</v>
      </c>
      <c r="C43" s="15">
        <v>0</v>
      </c>
      <c r="D43" s="15">
        <v>0</v>
      </c>
      <c r="E43" s="15">
        <v>0</v>
      </c>
      <c r="F43" s="15">
        <v>0</v>
      </c>
      <c r="G43" s="15">
        <f t="shared" si="8"/>
        <v>0</v>
      </c>
    </row>
    <row r="44" spans="1:7" x14ac:dyDescent="0.25">
      <c r="A44" s="16" t="s">
        <v>49</v>
      </c>
      <c r="B44" s="15">
        <v>67296000</v>
      </c>
      <c r="C44" s="15">
        <v>8325000</v>
      </c>
      <c r="D44" s="15">
        <v>75621000</v>
      </c>
      <c r="E44" s="15">
        <v>66014166.75</v>
      </c>
      <c r="F44" s="15">
        <v>64167666.75</v>
      </c>
      <c r="G44" s="15">
        <f t="shared" si="8"/>
        <v>9606833.25</v>
      </c>
    </row>
    <row r="45" spans="1:7" x14ac:dyDescent="0.25">
      <c r="A45" s="16" t="s">
        <v>50</v>
      </c>
      <c r="B45" s="15">
        <v>6339996</v>
      </c>
      <c r="C45" s="15">
        <v>0</v>
      </c>
      <c r="D45" s="15">
        <v>6339996</v>
      </c>
      <c r="E45" s="15">
        <v>0</v>
      </c>
      <c r="F45" s="15">
        <v>0</v>
      </c>
      <c r="G45" s="15">
        <f t="shared" si="8"/>
        <v>6339996</v>
      </c>
    </row>
    <row r="46" spans="1:7" x14ac:dyDescent="0.25">
      <c r="A46" s="16" t="s">
        <v>51</v>
      </c>
      <c r="B46" s="15">
        <v>0</v>
      </c>
      <c r="C46" s="15">
        <v>0</v>
      </c>
      <c r="D46" s="15">
        <v>0</v>
      </c>
      <c r="E46" s="15">
        <v>0</v>
      </c>
      <c r="F46" s="15">
        <v>0</v>
      </c>
      <c r="G46" s="15">
        <f t="shared" si="8"/>
        <v>0</v>
      </c>
    </row>
    <row r="47" spans="1:7" x14ac:dyDescent="0.25">
      <c r="A47" s="16" t="s">
        <v>52</v>
      </c>
      <c r="B47" s="15">
        <v>0</v>
      </c>
      <c r="C47" s="15">
        <v>0</v>
      </c>
      <c r="D47" s="15">
        <v>0</v>
      </c>
      <c r="E47" s="15">
        <v>0</v>
      </c>
      <c r="F47" s="15">
        <v>0</v>
      </c>
      <c r="G47" s="15">
        <f t="shared" si="8"/>
        <v>0</v>
      </c>
    </row>
    <row r="48" spans="1:7" x14ac:dyDescent="0.25">
      <c r="A48" s="14" t="s">
        <v>53</v>
      </c>
      <c r="B48" s="15">
        <f t="shared" ref="B48:G48" si="9">SUM(B49:B57)</f>
        <v>4342369</v>
      </c>
      <c r="C48" s="15">
        <f t="shared" si="9"/>
        <v>34047441.629999995</v>
      </c>
      <c r="D48" s="15">
        <f t="shared" si="9"/>
        <v>38389810.629999995</v>
      </c>
      <c r="E48" s="15">
        <f t="shared" si="9"/>
        <v>27008222.510000002</v>
      </c>
      <c r="F48" s="15">
        <f t="shared" si="9"/>
        <v>27008222.510000002</v>
      </c>
      <c r="G48" s="15">
        <f t="shared" si="9"/>
        <v>11381588.119999999</v>
      </c>
    </row>
    <row r="49" spans="1:7" x14ac:dyDescent="0.25">
      <c r="A49" s="16" t="s">
        <v>54</v>
      </c>
      <c r="B49" s="15">
        <v>2057869</v>
      </c>
      <c r="C49" s="15">
        <v>4238044.47</v>
      </c>
      <c r="D49" s="15">
        <v>6295913.4699999997</v>
      </c>
      <c r="E49" s="15">
        <v>3048108.1</v>
      </c>
      <c r="F49" s="15">
        <v>3048108.1</v>
      </c>
      <c r="G49" s="15">
        <f>D49-E49</f>
        <v>3247805.3699999996</v>
      </c>
    </row>
    <row r="50" spans="1:7" x14ac:dyDescent="0.25">
      <c r="A50" s="16" t="s">
        <v>55</v>
      </c>
      <c r="B50" s="15">
        <v>24000</v>
      </c>
      <c r="C50" s="15">
        <v>63000</v>
      </c>
      <c r="D50" s="15">
        <v>87000</v>
      </c>
      <c r="E50" s="15">
        <v>72529.78</v>
      </c>
      <c r="F50" s="15">
        <v>72529.78</v>
      </c>
      <c r="G50" s="15">
        <f t="shared" ref="G50:G57" si="10">D50-E50</f>
        <v>14470.220000000001</v>
      </c>
    </row>
    <row r="51" spans="1:7" x14ac:dyDescent="0.25">
      <c r="A51" s="16" t="s">
        <v>56</v>
      </c>
      <c r="B51" s="15">
        <v>250000</v>
      </c>
      <c r="C51" s="15">
        <v>-250000</v>
      </c>
      <c r="D51" s="15">
        <v>0</v>
      </c>
      <c r="E51" s="15">
        <v>0</v>
      </c>
      <c r="F51" s="15">
        <v>0</v>
      </c>
      <c r="G51" s="15">
        <f t="shared" si="10"/>
        <v>0</v>
      </c>
    </row>
    <row r="52" spans="1:7" x14ac:dyDescent="0.25">
      <c r="A52" s="16" t="s">
        <v>57</v>
      </c>
      <c r="B52" s="15">
        <v>600000</v>
      </c>
      <c r="C52" s="15">
        <v>26326893.300000001</v>
      </c>
      <c r="D52" s="15">
        <v>26926893.300000001</v>
      </c>
      <c r="E52" s="15">
        <v>23540494.300000001</v>
      </c>
      <c r="F52" s="15">
        <v>23540494.300000001</v>
      </c>
      <c r="G52" s="15">
        <f t="shared" si="10"/>
        <v>3386399</v>
      </c>
    </row>
    <row r="53" spans="1:7" x14ac:dyDescent="0.25">
      <c r="A53" s="16" t="s">
        <v>58</v>
      </c>
      <c r="B53" s="15">
        <v>0</v>
      </c>
      <c r="C53" s="15">
        <v>0</v>
      </c>
      <c r="D53" s="15">
        <v>0</v>
      </c>
      <c r="E53" s="15">
        <v>0</v>
      </c>
      <c r="F53" s="15">
        <v>0</v>
      </c>
      <c r="G53" s="15">
        <f t="shared" si="10"/>
        <v>0</v>
      </c>
    </row>
    <row r="54" spans="1:7" x14ac:dyDescent="0.25">
      <c r="A54" s="16" t="s">
        <v>59</v>
      </c>
      <c r="B54" s="15">
        <v>1410500</v>
      </c>
      <c r="C54" s="15">
        <v>1418618.8799999999</v>
      </c>
      <c r="D54" s="15">
        <v>2829118.88</v>
      </c>
      <c r="E54" s="15">
        <v>181368.55</v>
      </c>
      <c r="F54" s="15">
        <v>181368.55</v>
      </c>
      <c r="G54" s="15">
        <f t="shared" si="10"/>
        <v>2647750.33</v>
      </c>
    </row>
    <row r="55" spans="1:7" x14ac:dyDescent="0.25">
      <c r="A55" s="16" t="s">
        <v>60</v>
      </c>
      <c r="B55" s="15">
        <v>0</v>
      </c>
      <c r="C55" s="15">
        <v>0</v>
      </c>
      <c r="D55" s="15">
        <v>0</v>
      </c>
      <c r="E55" s="15">
        <v>0</v>
      </c>
      <c r="F55" s="15">
        <v>0</v>
      </c>
      <c r="G55" s="15">
        <f t="shared" si="10"/>
        <v>0</v>
      </c>
    </row>
    <row r="56" spans="1:7" x14ac:dyDescent="0.25">
      <c r="A56" s="16" t="s">
        <v>61</v>
      </c>
      <c r="B56" s="15">
        <v>0</v>
      </c>
      <c r="C56" s="15">
        <v>0</v>
      </c>
      <c r="D56" s="15">
        <v>0</v>
      </c>
      <c r="E56" s="15">
        <v>0</v>
      </c>
      <c r="F56" s="15">
        <v>0</v>
      </c>
      <c r="G56" s="15">
        <f t="shared" si="10"/>
        <v>0</v>
      </c>
    </row>
    <row r="57" spans="1:7" x14ac:dyDescent="0.25">
      <c r="A57" s="16" t="s">
        <v>62</v>
      </c>
      <c r="B57" s="15">
        <v>0</v>
      </c>
      <c r="C57" s="15">
        <v>2250884.98</v>
      </c>
      <c r="D57" s="15">
        <v>2250884.98</v>
      </c>
      <c r="E57" s="15">
        <v>165721.78</v>
      </c>
      <c r="F57" s="15">
        <v>165721.78</v>
      </c>
      <c r="G57" s="15">
        <f t="shared" si="10"/>
        <v>2085163.2</v>
      </c>
    </row>
    <row r="58" spans="1:7" x14ac:dyDescent="0.25">
      <c r="A58" s="14" t="s">
        <v>63</v>
      </c>
      <c r="B58" s="15">
        <f t="shared" ref="B58:G58" si="11">SUM(B59:B61)</f>
        <v>43237766</v>
      </c>
      <c r="C58" s="15">
        <f t="shared" si="11"/>
        <v>998145585.26999998</v>
      </c>
      <c r="D58" s="15">
        <f t="shared" si="11"/>
        <v>1041383351.27</v>
      </c>
      <c r="E58" s="15">
        <f t="shared" si="11"/>
        <v>548995668.85000002</v>
      </c>
      <c r="F58" s="15">
        <f t="shared" si="11"/>
        <v>548183102.60000002</v>
      </c>
      <c r="G58" s="15">
        <f t="shared" si="11"/>
        <v>492387682.41999996</v>
      </c>
    </row>
    <row r="59" spans="1:7" x14ac:dyDescent="0.25">
      <c r="A59" s="16" t="s">
        <v>64</v>
      </c>
      <c r="B59" s="15">
        <v>42624092</v>
      </c>
      <c r="C59" s="15">
        <v>994932173.26999998</v>
      </c>
      <c r="D59" s="15">
        <v>1037556265.27</v>
      </c>
      <c r="E59" s="15">
        <v>547855118.13</v>
      </c>
      <c r="F59" s="15">
        <v>547042551.88</v>
      </c>
      <c r="G59" s="15">
        <f>D59-E59</f>
        <v>489701147.13999999</v>
      </c>
    </row>
    <row r="60" spans="1:7" x14ac:dyDescent="0.25">
      <c r="A60" s="16" t="s">
        <v>65</v>
      </c>
      <c r="B60" s="15">
        <v>613674</v>
      </c>
      <c r="C60" s="15">
        <v>3213412</v>
      </c>
      <c r="D60" s="15">
        <v>3827086</v>
      </c>
      <c r="E60" s="15">
        <v>1140550.72</v>
      </c>
      <c r="F60" s="15">
        <v>1140550.72</v>
      </c>
      <c r="G60" s="15">
        <f>D60-E60</f>
        <v>2686535.2800000003</v>
      </c>
    </row>
    <row r="61" spans="1:7" x14ac:dyDescent="0.25">
      <c r="A61" s="16" t="s">
        <v>66</v>
      </c>
      <c r="B61" s="15">
        <v>0</v>
      </c>
      <c r="C61" s="15">
        <v>0</v>
      </c>
      <c r="D61" s="15">
        <v>0</v>
      </c>
      <c r="E61" s="15">
        <v>0</v>
      </c>
      <c r="F61" s="15">
        <v>0</v>
      </c>
      <c r="G61" s="15">
        <f>D61-E61</f>
        <v>0</v>
      </c>
    </row>
    <row r="62" spans="1:7" x14ac:dyDescent="0.25">
      <c r="A62" s="14" t="s">
        <v>67</v>
      </c>
      <c r="B62" s="15">
        <f t="shared" ref="B62:G62" si="12">SUM(B63:B67,B69:B70)</f>
        <v>13014839</v>
      </c>
      <c r="C62" s="15">
        <f t="shared" si="12"/>
        <v>103177975.77</v>
      </c>
      <c r="D62" s="15">
        <f t="shared" si="12"/>
        <v>116192814.77</v>
      </c>
      <c r="E62" s="15">
        <f t="shared" si="12"/>
        <v>13014839</v>
      </c>
      <c r="F62" s="15">
        <f t="shared" si="12"/>
        <v>13014839</v>
      </c>
      <c r="G62" s="15">
        <f t="shared" si="12"/>
        <v>103177975.77</v>
      </c>
    </row>
    <row r="63" spans="1:7" x14ac:dyDescent="0.25">
      <c r="A63" s="16" t="s">
        <v>68</v>
      </c>
      <c r="B63" s="15">
        <v>0</v>
      </c>
      <c r="C63" s="15">
        <v>0</v>
      </c>
      <c r="D63" s="15">
        <v>0</v>
      </c>
      <c r="E63" s="15">
        <v>0</v>
      </c>
      <c r="F63" s="15">
        <v>0</v>
      </c>
      <c r="G63" s="15">
        <f>D63-E63</f>
        <v>0</v>
      </c>
    </row>
    <row r="64" spans="1:7" x14ac:dyDescent="0.25">
      <c r="A64" s="16" t="s">
        <v>69</v>
      </c>
      <c r="B64" s="15">
        <v>0</v>
      </c>
      <c r="C64" s="15">
        <v>0</v>
      </c>
      <c r="D64" s="15">
        <v>0</v>
      </c>
      <c r="E64" s="15">
        <v>0</v>
      </c>
      <c r="F64" s="15">
        <v>0</v>
      </c>
      <c r="G64" s="15">
        <f t="shared" ref="G64:G70" si="13">D64-E64</f>
        <v>0</v>
      </c>
    </row>
    <row r="65" spans="1:7" x14ac:dyDescent="0.25">
      <c r="A65" s="16" t="s">
        <v>70</v>
      </c>
      <c r="B65" s="15">
        <v>0</v>
      </c>
      <c r="C65" s="15">
        <v>0</v>
      </c>
      <c r="D65" s="15">
        <v>0</v>
      </c>
      <c r="E65" s="15">
        <v>0</v>
      </c>
      <c r="F65" s="15">
        <v>0</v>
      </c>
      <c r="G65" s="15">
        <f t="shared" si="13"/>
        <v>0</v>
      </c>
    </row>
    <row r="66" spans="1:7" x14ac:dyDescent="0.25">
      <c r="A66" s="16" t="s">
        <v>71</v>
      </c>
      <c r="B66" s="15">
        <v>0</v>
      </c>
      <c r="C66" s="15">
        <v>0</v>
      </c>
      <c r="D66" s="15">
        <v>0</v>
      </c>
      <c r="E66" s="15">
        <v>0</v>
      </c>
      <c r="F66" s="15">
        <v>0</v>
      </c>
      <c r="G66" s="15">
        <f t="shared" si="13"/>
        <v>0</v>
      </c>
    </row>
    <row r="67" spans="1:7" x14ac:dyDescent="0.25">
      <c r="A67" s="16" t="s">
        <v>72</v>
      </c>
      <c r="B67" s="17">
        <v>0</v>
      </c>
      <c r="C67" s="17">
        <v>13014839</v>
      </c>
      <c r="D67" s="17">
        <v>13014839</v>
      </c>
      <c r="E67" s="17">
        <v>13014839</v>
      </c>
      <c r="F67" s="17">
        <v>13014839</v>
      </c>
      <c r="G67" s="17">
        <f t="shared" si="13"/>
        <v>0</v>
      </c>
    </row>
    <row r="68" spans="1:7" x14ac:dyDescent="0.25">
      <c r="A68" s="16" t="s">
        <v>73</v>
      </c>
      <c r="B68" s="17"/>
      <c r="C68" s="17"/>
      <c r="D68" s="17"/>
      <c r="E68" s="17"/>
      <c r="F68" s="17"/>
      <c r="G68" s="17"/>
    </row>
    <row r="69" spans="1:7" x14ac:dyDescent="0.25">
      <c r="A69" s="16" t="s">
        <v>74</v>
      </c>
      <c r="B69" s="15">
        <v>0</v>
      </c>
      <c r="C69" s="15">
        <v>0</v>
      </c>
      <c r="D69" s="15">
        <v>0</v>
      </c>
      <c r="E69" s="15">
        <v>0</v>
      </c>
      <c r="F69" s="15">
        <v>0</v>
      </c>
      <c r="G69" s="15">
        <f t="shared" si="13"/>
        <v>0</v>
      </c>
    </row>
    <row r="70" spans="1:7" x14ac:dyDescent="0.25">
      <c r="A70" s="16" t="s">
        <v>75</v>
      </c>
      <c r="B70" s="15">
        <v>13014839</v>
      </c>
      <c r="C70" s="15">
        <v>90163136.769999996</v>
      </c>
      <c r="D70" s="15">
        <v>103177975.77</v>
      </c>
      <c r="E70" s="15">
        <v>0</v>
      </c>
      <c r="F70" s="15">
        <v>0</v>
      </c>
      <c r="G70" s="15">
        <f t="shared" si="13"/>
        <v>103177975.77</v>
      </c>
    </row>
    <row r="71" spans="1:7" x14ac:dyDescent="0.25">
      <c r="A71" s="14" t="s">
        <v>76</v>
      </c>
      <c r="B71" s="15">
        <f t="shared" ref="B71:G71" si="14">SUM(B72:B74)</f>
        <v>2915545008</v>
      </c>
      <c r="C71" s="15">
        <f t="shared" si="14"/>
        <v>168171486.43000001</v>
      </c>
      <c r="D71" s="15">
        <f t="shared" si="14"/>
        <v>3083716494.4299998</v>
      </c>
      <c r="E71" s="15">
        <f t="shared" si="14"/>
        <v>2235121798.5999999</v>
      </c>
      <c r="F71" s="15">
        <f t="shared" si="14"/>
        <v>2230245447.5999999</v>
      </c>
      <c r="G71" s="15">
        <f t="shared" si="14"/>
        <v>848594695.82999992</v>
      </c>
    </row>
    <row r="72" spans="1:7" x14ac:dyDescent="0.25">
      <c r="A72" s="16" t="s">
        <v>77</v>
      </c>
      <c r="B72" s="15">
        <v>2544441920</v>
      </c>
      <c r="C72" s="15">
        <v>41153093.200000003</v>
      </c>
      <c r="D72" s="15">
        <v>2585595013.1999998</v>
      </c>
      <c r="E72" s="15">
        <v>1968247327.0699999</v>
      </c>
      <c r="F72" s="15">
        <v>1968247327.0699999</v>
      </c>
      <c r="G72" s="15">
        <f>D72-E72</f>
        <v>617347686.12999988</v>
      </c>
    </row>
    <row r="73" spans="1:7" x14ac:dyDescent="0.25">
      <c r="A73" s="16" t="s">
        <v>78</v>
      </c>
      <c r="B73" s="15">
        <v>72665314</v>
      </c>
      <c r="C73" s="15">
        <v>14279436</v>
      </c>
      <c r="D73" s="15">
        <v>86944750</v>
      </c>
      <c r="E73" s="15">
        <v>61775426</v>
      </c>
      <c r="F73" s="15">
        <v>61775426</v>
      </c>
      <c r="G73" s="15">
        <f>D73-E73</f>
        <v>25169324</v>
      </c>
    </row>
    <row r="74" spans="1:7" x14ac:dyDescent="0.25">
      <c r="A74" s="16" t="s">
        <v>79</v>
      </c>
      <c r="B74" s="15">
        <v>298437774</v>
      </c>
      <c r="C74" s="15">
        <v>112738957.23</v>
      </c>
      <c r="D74" s="15">
        <v>411176731.23000002</v>
      </c>
      <c r="E74" s="15">
        <v>205099045.53</v>
      </c>
      <c r="F74" s="15">
        <v>200222694.53</v>
      </c>
      <c r="G74" s="15">
        <f>D74-E74</f>
        <v>206077685.70000002</v>
      </c>
    </row>
    <row r="75" spans="1:7" x14ac:dyDescent="0.25">
      <c r="A75" s="14" t="s">
        <v>80</v>
      </c>
      <c r="B75" s="15">
        <f t="shared" ref="B75:G75" si="15">SUM(B76:B82)</f>
        <v>352937060</v>
      </c>
      <c r="C75" s="15">
        <f t="shared" si="15"/>
        <v>-1322813.2999999989</v>
      </c>
      <c r="D75" s="15">
        <f t="shared" si="15"/>
        <v>351614246.69999999</v>
      </c>
      <c r="E75" s="15">
        <f t="shared" si="15"/>
        <v>189404684.81000003</v>
      </c>
      <c r="F75" s="15">
        <f t="shared" si="15"/>
        <v>189404684.81000003</v>
      </c>
      <c r="G75" s="15">
        <f t="shared" si="15"/>
        <v>162209561.88999999</v>
      </c>
    </row>
    <row r="76" spans="1:7" x14ac:dyDescent="0.25">
      <c r="A76" s="16" t="s">
        <v>81</v>
      </c>
      <c r="B76" s="15">
        <v>37230989</v>
      </c>
      <c r="C76" s="15">
        <v>1278501.55</v>
      </c>
      <c r="D76" s="15">
        <v>38509490.549999997</v>
      </c>
      <c r="E76" s="15">
        <v>27417846.300000001</v>
      </c>
      <c r="F76" s="15">
        <v>27417846.300000001</v>
      </c>
      <c r="G76" s="15">
        <f>D76-E76</f>
        <v>11091644.249999996</v>
      </c>
    </row>
    <row r="77" spans="1:7" x14ac:dyDescent="0.25">
      <c r="A77" s="16" t="s">
        <v>82</v>
      </c>
      <c r="B77" s="15">
        <v>269176179</v>
      </c>
      <c r="C77" s="15">
        <v>8518982.0700000003</v>
      </c>
      <c r="D77" s="15">
        <v>277695161.06999999</v>
      </c>
      <c r="E77" s="15">
        <v>152222241.58000001</v>
      </c>
      <c r="F77" s="15">
        <v>152222241.58000001</v>
      </c>
      <c r="G77" s="15">
        <f t="shared" ref="G77:G82" si="16">D77-E77</f>
        <v>125472919.48999998</v>
      </c>
    </row>
    <row r="78" spans="1:7" x14ac:dyDescent="0.25">
      <c r="A78" s="16" t="s">
        <v>83</v>
      </c>
      <c r="B78" s="15">
        <v>0</v>
      </c>
      <c r="C78" s="15">
        <v>0</v>
      </c>
      <c r="D78" s="15">
        <v>0</v>
      </c>
      <c r="E78" s="15">
        <v>0</v>
      </c>
      <c r="F78" s="15">
        <v>0</v>
      </c>
      <c r="G78" s="15">
        <f t="shared" si="16"/>
        <v>0</v>
      </c>
    </row>
    <row r="79" spans="1:7" x14ac:dyDescent="0.25">
      <c r="A79" s="16" t="s">
        <v>84</v>
      </c>
      <c r="B79" s="15">
        <v>0</v>
      </c>
      <c r="C79" s="15">
        <v>0</v>
      </c>
      <c r="D79" s="15">
        <v>0</v>
      </c>
      <c r="E79" s="15">
        <v>0</v>
      </c>
      <c r="F79" s="15">
        <v>0</v>
      </c>
      <c r="G79" s="15">
        <f t="shared" si="16"/>
        <v>0</v>
      </c>
    </row>
    <row r="80" spans="1:7" x14ac:dyDescent="0.25">
      <c r="A80" s="16" t="s">
        <v>85</v>
      </c>
      <c r="B80" s="15">
        <v>0</v>
      </c>
      <c r="C80" s="15">
        <v>0</v>
      </c>
      <c r="D80" s="15">
        <v>0</v>
      </c>
      <c r="E80" s="15">
        <v>0</v>
      </c>
      <c r="F80" s="15">
        <v>0</v>
      </c>
      <c r="G80" s="15">
        <f t="shared" si="16"/>
        <v>0</v>
      </c>
    </row>
    <row r="81" spans="1:7" x14ac:dyDescent="0.25">
      <c r="A81" s="16" t="s">
        <v>86</v>
      </c>
      <c r="B81" s="15">
        <v>0</v>
      </c>
      <c r="C81" s="15">
        <v>0</v>
      </c>
      <c r="D81" s="15">
        <v>0</v>
      </c>
      <c r="E81" s="15">
        <v>0</v>
      </c>
      <c r="F81" s="15">
        <v>0</v>
      </c>
      <c r="G81" s="15">
        <f t="shared" si="16"/>
        <v>0</v>
      </c>
    </row>
    <row r="82" spans="1:7" x14ac:dyDescent="0.25">
      <c r="A82" s="16" t="s">
        <v>87</v>
      </c>
      <c r="B82" s="15">
        <v>46529892</v>
      </c>
      <c r="C82" s="15">
        <v>-11120296.92</v>
      </c>
      <c r="D82" s="15">
        <v>35409595.079999998</v>
      </c>
      <c r="E82" s="15">
        <v>9764596.9299999997</v>
      </c>
      <c r="F82" s="15">
        <v>9764596.9299999997</v>
      </c>
      <c r="G82" s="15">
        <f t="shared" si="16"/>
        <v>25644998.149999999</v>
      </c>
    </row>
    <row r="83" spans="1:7" x14ac:dyDescent="0.25">
      <c r="A83" s="18"/>
      <c r="B83" s="19"/>
      <c r="C83" s="19"/>
      <c r="D83" s="19"/>
      <c r="E83" s="19"/>
      <c r="F83" s="19"/>
      <c r="G83" s="19"/>
    </row>
    <row r="84" spans="1:7" x14ac:dyDescent="0.25">
      <c r="A84" s="20" t="s">
        <v>88</v>
      </c>
      <c r="B84" s="13">
        <f t="shared" ref="B84:G84" si="17">SUM(B85,B93,B103,B113,B123,B133,B137,B146,B150)</f>
        <v>11110212505</v>
      </c>
      <c r="C84" s="13">
        <f t="shared" si="17"/>
        <v>1195610735.23</v>
      </c>
      <c r="D84" s="13">
        <f t="shared" si="17"/>
        <v>12305823240.23</v>
      </c>
      <c r="E84" s="13">
        <f t="shared" si="17"/>
        <v>8457861399.1999989</v>
      </c>
      <c r="F84" s="13">
        <f t="shared" si="17"/>
        <v>8457790972.2099991</v>
      </c>
      <c r="G84" s="13">
        <f t="shared" si="17"/>
        <v>3847961841.0299993</v>
      </c>
    </row>
    <row r="85" spans="1:7" x14ac:dyDescent="0.25">
      <c r="A85" s="14" t="s">
        <v>15</v>
      </c>
      <c r="B85" s="15">
        <f t="shared" ref="B85:G85" si="18">SUM(B86:B92)</f>
        <v>4516943588</v>
      </c>
      <c r="C85" s="15">
        <f t="shared" si="18"/>
        <v>0</v>
      </c>
      <c r="D85" s="15">
        <f t="shared" si="18"/>
        <v>4516943588</v>
      </c>
      <c r="E85" s="15">
        <f t="shared" si="18"/>
        <v>3048900211.2299995</v>
      </c>
      <c r="F85" s="15">
        <f t="shared" si="18"/>
        <v>3048900211.2299995</v>
      </c>
      <c r="G85" s="15">
        <f t="shared" si="18"/>
        <v>1468043376.77</v>
      </c>
    </row>
    <row r="86" spans="1:7" x14ac:dyDescent="0.25">
      <c r="A86" s="16" t="s">
        <v>16</v>
      </c>
      <c r="B86" s="15">
        <v>2606847432</v>
      </c>
      <c r="C86" s="15">
        <v>43439071.350000001</v>
      </c>
      <c r="D86" s="15">
        <v>2650286503.3499999</v>
      </c>
      <c r="E86" s="15">
        <v>1801113242.3299999</v>
      </c>
      <c r="F86" s="15">
        <v>1801113242.3299999</v>
      </c>
      <c r="G86" s="15">
        <f>D86-E86</f>
        <v>849173261.01999998</v>
      </c>
    </row>
    <row r="87" spans="1:7" x14ac:dyDescent="0.25">
      <c r="A87" s="16" t="s">
        <v>17</v>
      </c>
      <c r="B87" s="15">
        <v>9249545</v>
      </c>
      <c r="C87" s="15">
        <v>-4906034</v>
      </c>
      <c r="D87" s="15">
        <v>4343511</v>
      </c>
      <c r="E87" s="15">
        <v>1605544.12</v>
      </c>
      <c r="F87" s="15">
        <v>1605544.12</v>
      </c>
      <c r="G87" s="15">
        <f t="shared" ref="G87:G92" si="19">D87-E87</f>
        <v>2737966.88</v>
      </c>
    </row>
    <row r="88" spans="1:7" x14ac:dyDescent="0.25">
      <c r="A88" s="16" t="s">
        <v>18</v>
      </c>
      <c r="B88" s="15">
        <v>927571514</v>
      </c>
      <c r="C88" s="15">
        <v>91417739.049999997</v>
      </c>
      <c r="D88" s="15">
        <v>1018989253.05</v>
      </c>
      <c r="E88" s="15">
        <v>674737025.90999997</v>
      </c>
      <c r="F88" s="15">
        <v>674737025.90999997</v>
      </c>
      <c r="G88" s="15">
        <f t="shared" si="19"/>
        <v>344252227.13999999</v>
      </c>
    </row>
    <row r="89" spans="1:7" x14ac:dyDescent="0.25">
      <c r="A89" s="16" t="s">
        <v>19</v>
      </c>
      <c r="B89" s="15">
        <v>428923112</v>
      </c>
      <c r="C89" s="15">
        <v>-16560944.65</v>
      </c>
      <c r="D89" s="15">
        <v>412362167.35000002</v>
      </c>
      <c r="E89" s="15">
        <v>286216223.16000003</v>
      </c>
      <c r="F89" s="15">
        <v>286216223.16000003</v>
      </c>
      <c r="G89" s="15">
        <f t="shared" si="19"/>
        <v>126145944.19</v>
      </c>
    </row>
    <row r="90" spans="1:7" x14ac:dyDescent="0.25">
      <c r="A90" s="16" t="s">
        <v>20</v>
      </c>
      <c r="B90" s="15">
        <v>53103315</v>
      </c>
      <c r="C90" s="15">
        <v>27004629</v>
      </c>
      <c r="D90" s="15">
        <v>80107944</v>
      </c>
      <c r="E90" s="15">
        <v>78773484.409999996</v>
      </c>
      <c r="F90" s="15">
        <v>78773484.409999996</v>
      </c>
      <c r="G90" s="15">
        <f t="shared" si="19"/>
        <v>1334459.5900000036</v>
      </c>
    </row>
    <row r="91" spans="1:7" x14ac:dyDescent="0.25">
      <c r="A91" s="16" t="s">
        <v>21</v>
      </c>
      <c r="B91" s="15">
        <v>0</v>
      </c>
      <c r="C91" s="15">
        <v>0</v>
      </c>
      <c r="D91" s="15">
        <v>0</v>
      </c>
      <c r="E91" s="15">
        <v>0</v>
      </c>
      <c r="F91" s="15">
        <v>0</v>
      </c>
      <c r="G91" s="15">
        <f t="shared" si="19"/>
        <v>0</v>
      </c>
    </row>
    <row r="92" spans="1:7" x14ac:dyDescent="0.25">
      <c r="A92" s="16" t="s">
        <v>22</v>
      </c>
      <c r="B92" s="15">
        <v>491248670</v>
      </c>
      <c r="C92" s="15">
        <v>-140394460.75</v>
      </c>
      <c r="D92" s="15">
        <v>350854209.25</v>
      </c>
      <c r="E92" s="15">
        <v>206454691.30000001</v>
      </c>
      <c r="F92" s="15">
        <v>206454691.30000001</v>
      </c>
      <c r="G92" s="15">
        <f t="shared" si="19"/>
        <v>144399517.94999999</v>
      </c>
    </row>
    <row r="93" spans="1:7" x14ac:dyDescent="0.25">
      <c r="A93" s="14" t="s">
        <v>23</v>
      </c>
      <c r="B93" s="15">
        <f t="shared" ref="B93:G93" si="20">SUM(B94:B102)</f>
        <v>56959968</v>
      </c>
      <c r="C93" s="15">
        <f t="shared" si="20"/>
        <v>26959968.57</v>
      </c>
      <c r="D93" s="15">
        <f t="shared" si="20"/>
        <v>83919936.570000008</v>
      </c>
      <c r="E93" s="15">
        <f t="shared" si="20"/>
        <v>38240604.450000003</v>
      </c>
      <c r="F93" s="15">
        <f t="shared" si="20"/>
        <v>38240604.450000003</v>
      </c>
      <c r="G93" s="15">
        <f t="shared" si="20"/>
        <v>45679332.11999999</v>
      </c>
    </row>
    <row r="94" spans="1:7" x14ac:dyDescent="0.25">
      <c r="A94" s="16" t="s">
        <v>24</v>
      </c>
      <c r="B94" s="15">
        <v>6188227</v>
      </c>
      <c r="C94" s="15">
        <v>1172008.97</v>
      </c>
      <c r="D94" s="15">
        <v>7360235.9699999997</v>
      </c>
      <c r="E94" s="15">
        <v>2151773.37</v>
      </c>
      <c r="F94" s="15">
        <v>2151773.37</v>
      </c>
      <c r="G94" s="15">
        <f>D94-E94</f>
        <v>5208462.5999999996</v>
      </c>
    </row>
    <row r="95" spans="1:7" x14ac:dyDescent="0.25">
      <c r="A95" s="16" t="s">
        <v>25</v>
      </c>
      <c r="B95" s="15">
        <v>9984017</v>
      </c>
      <c r="C95" s="15">
        <v>505053.31</v>
      </c>
      <c r="D95" s="15">
        <v>10489070.310000001</v>
      </c>
      <c r="E95" s="15">
        <v>4050736.15</v>
      </c>
      <c r="F95" s="15">
        <v>4050736.15</v>
      </c>
      <c r="G95" s="15">
        <f t="shared" ref="G95:G102" si="21">D95-E95</f>
        <v>6438334.1600000001</v>
      </c>
    </row>
    <row r="96" spans="1:7" x14ac:dyDescent="0.25">
      <c r="A96" s="16" t="s">
        <v>26</v>
      </c>
      <c r="B96" s="15">
        <v>0</v>
      </c>
      <c r="C96" s="15">
        <v>11474863.68</v>
      </c>
      <c r="D96" s="15">
        <v>11474863.68</v>
      </c>
      <c r="E96" s="15">
        <v>6035016</v>
      </c>
      <c r="F96" s="15">
        <v>6035016</v>
      </c>
      <c r="G96" s="15">
        <f t="shared" si="21"/>
        <v>5439847.6799999997</v>
      </c>
    </row>
    <row r="97" spans="1:7" x14ac:dyDescent="0.25">
      <c r="A97" s="16" t="s">
        <v>27</v>
      </c>
      <c r="B97" s="15">
        <v>1273609</v>
      </c>
      <c r="C97" s="15">
        <v>2417898.44</v>
      </c>
      <c r="D97" s="15">
        <v>3691507.44</v>
      </c>
      <c r="E97" s="15">
        <v>2476359.38</v>
      </c>
      <c r="F97" s="15">
        <v>2476359.38</v>
      </c>
      <c r="G97" s="15">
        <f t="shared" si="21"/>
        <v>1215148.06</v>
      </c>
    </row>
    <row r="98" spans="1:7" x14ac:dyDescent="0.25">
      <c r="A98" s="21" t="s">
        <v>28</v>
      </c>
      <c r="B98" s="15">
        <v>2865637</v>
      </c>
      <c r="C98" s="15">
        <v>-357857.59</v>
      </c>
      <c r="D98" s="15">
        <v>2507779.41</v>
      </c>
      <c r="E98" s="15">
        <v>220642.41</v>
      </c>
      <c r="F98" s="15">
        <v>220642.41</v>
      </c>
      <c r="G98" s="15">
        <f t="shared" si="21"/>
        <v>2287137</v>
      </c>
    </row>
    <row r="99" spans="1:7" x14ac:dyDescent="0.25">
      <c r="A99" s="16" t="s">
        <v>29</v>
      </c>
      <c r="B99" s="15">
        <v>10125837</v>
      </c>
      <c r="C99" s="15">
        <v>2792151.93</v>
      </c>
      <c r="D99" s="15">
        <v>12917988.93</v>
      </c>
      <c r="E99" s="15">
        <v>8448738.0399999991</v>
      </c>
      <c r="F99" s="15">
        <v>8448738.0399999991</v>
      </c>
      <c r="G99" s="15">
        <f t="shared" si="21"/>
        <v>4469250.8900000006</v>
      </c>
    </row>
    <row r="100" spans="1:7" x14ac:dyDescent="0.25">
      <c r="A100" s="16" t="s">
        <v>30</v>
      </c>
      <c r="B100" s="15">
        <v>21388270</v>
      </c>
      <c r="C100" s="15">
        <v>5777416.6600000001</v>
      </c>
      <c r="D100" s="15">
        <v>27165686.66</v>
      </c>
      <c r="E100" s="15">
        <v>11006372.130000001</v>
      </c>
      <c r="F100" s="15">
        <v>11006372.130000001</v>
      </c>
      <c r="G100" s="15">
        <f t="shared" si="21"/>
        <v>16159314.529999999</v>
      </c>
    </row>
    <row r="101" spans="1:7" x14ac:dyDescent="0.25">
      <c r="A101" s="16" t="s">
        <v>31</v>
      </c>
      <c r="B101" s="15">
        <v>0</v>
      </c>
      <c r="C101" s="15">
        <v>2752196</v>
      </c>
      <c r="D101" s="15">
        <v>2752196</v>
      </c>
      <c r="E101" s="15">
        <v>298947.27</v>
      </c>
      <c r="F101" s="15">
        <v>298947.27</v>
      </c>
      <c r="G101" s="15">
        <f t="shared" si="21"/>
        <v>2453248.73</v>
      </c>
    </row>
    <row r="102" spans="1:7" x14ac:dyDescent="0.25">
      <c r="A102" s="16" t="s">
        <v>32</v>
      </c>
      <c r="B102" s="15">
        <v>5134371</v>
      </c>
      <c r="C102" s="15">
        <v>426237.17</v>
      </c>
      <c r="D102" s="15">
        <v>5560608.1699999999</v>
      </c>
      <c r="E102" s="15">
        <v>3552019.7</v>
      </c>
      <c r="F102" s="15">
        <v>3552019.7</v>
      </c>
      <c r="G102" s="15">
        <f t="shared" si="21"/>
        <v>2008588.4699999997</v>
      </c>
    </row>
    <row r="103" spans="1:7" x14ac:dyDescent="0.25">
      <c r="A103" s="14" t="s">
        <v>33</v>
      </c>
      <c r="B103" s="15">
        <f t="shared" ref="B103:G103" si="22">SUM(B104:B112)</f>
        <v>281369018</v>
      </c>
      <c r="C103" s="15">
        <f t="shared" si="22"/>
        <v>-414619.05999999447</v>
      </c>
      <c r="D103" s="15">
        <f t="shared" si="22"/>
        <v>280954398.94</v>
      </c>
      <c r="E103" s="15">
        <f t="shared" si="22"/>
        <v>155879675.06000003</v>
      </c>
      <c r="F103" s="15">
        <f t="shared" si="22"/>
        <v>155879675.06000003</v>
      </c>
      <c r="G103" s="15">
        <f t="shared" si="22"/>
        <v>125074723.87999998</v>
      </c>
    </row>
    <row r="104" spans="1:7" x14ac:dyDescent="0.25">
      <c r="A104" s="16" t="s">
        <v>34</v>
      </c>
      <c r="B104" s="15">
        <v>128476035</v>
      </c>
      <c r="C104" s="15">
        <v>-31985230.559999999</v>
      </c>
      <c r="D104" s="15">
        <v>96490804.439999998</v>
      </c>
      <c r="E104" s="15">
        <v>46115142.100000001</v>
      </c>
      <c r="F104" s="15">
        <v>46115142.100000001</v>
      </c>
      <c r="G104" s="15">
        <f>D104-E104</f>
        <v>50375662.339999996</v>
      </c>
    </row>
    <row r="105" spans="1:7" x14ac:dyDescent="0.25">
      <c r="A105" s="16" t="s">
        <v>35</v>
      </c>
      <c r="B105" s="15">
        <v>9135550</v>
      </c>
      <c r="C105" s="15">
        <v>1421143.28</v>
      </c>
      <c r="D105" s="15">
        <v>10556693.279999999</v>
      </c>
      <c r="E105" s="15">
        <v>3818131.04</v>
      </c>
      <c r="F105" s="15">
        <v>3818131.04</v>
      </c>
      <c r="G105" s="15">
        <f t="shared" ref="G105:G112" si="23">D105-E105</f>
        <v>6738562.2399999993</v>
      </c>
    </row>
    <row r="106" spans="1:7" x14ac:dyDescent="0.25">
      <c r="A106" s="16" t="s">
        <v>36</v>
      </c>
      <c r="B106" s="15">
        <v>17021048</v>
      </c>
      <c r="C106" s="15">
        <v>4991047.1500000004</v>
      </c>
      <c r="D106" s="15">
        <v>22012095.149999999</v>
      </c>
      <c r="E106" s="15">
        <v>7573513.21</v>
      </c>
      <c r="F106" s="15">
        <v>7573513.21</v>
      </c>
      <c r="G106" s="15">
        <f t="shared" si="23"/>
        <v>14438581.939999998</v>
      </c>
    </row>
    <row r="107" spans="1:7" x14ac:dyDescent="0.25">
      <c r="A107" s="16" t="s">
        <v>37</v>
      </c>
      <c r="B107" s="15">
        <v>497812</v>
      </c>
      <c r="C107" s="15">
        <v>1089702.51</v>
      </c>
      <c r="D107" s="15">
        <v>1587514.51</v>
      </c>
      <c r="E107" s="15">
        <v>996986.13</v>
      </c>
      <c r="F107" s="15">
        <v>996986.13</v>
      </c>
      <c r="G107" s="15">
        <f t="shared" si="23"/>
        <v>590528.38</v>
      </c>
    </row>
    <row r="108" spans="1:7" x14ac:dyDescent="0.25">
      <c r="A108" s="16" t="s">
        <v>38</v>
      </c>
      <c r="B108" s="15">
        <v>114828450</v>
      </c>
      <c r="C108" s="15">
        <v>26155248.539999999</v>
      </c>
      <c r="D108" s="15">
        <v>140983698.53999999</v>
      </c>
      <c r="E108" s="15">
        <v>95621885.060000002</v>
      </c>
      <c r="F108" s="15">
        <v>95621885.060000002</v>
      </c>
      <c r="G108" s="15">
        <f t="shared" si="23"/>
        <v>45361813.479999989</v>
      </c>
    </row>
    <row r="109" spans="1:7" x14ac:dyDescent="0.25">
      <c r="A109" s="16" t="s">
        <v>39</v>
      </c>
      <c r="B109" s="15">
        <v>741650</v>
      </c>
      <c r="C109" s="15">
        <v>388720.16</v>
      </c>
      <c r="D109" s="15">
        <v>1130370.1599999999</v>
      </c>
      <c r="E109" s="15">
        <v>230155.24</v>
      </c>
      <c r="F109" s="15">
        <v>230155.24</v>
      </c>
      <c r="G109" s="15">
        <f t="shared" si="23"/>
        <v>900214.91999999993</v>
      </c>
    </row>
    <row r="110" spans="1:7" x14ac:dyDescent="0.25">
      <c r="A110" s="16" t="s">
        <v>40</v>
      </c>
      <c r="B110" s="15">
        <v>5084679</v>
      </c>
      <c r="C110" s="15">
        <v>-2035630.63</v>
      </c>
      <c r="D110" s="15">
        <v>3049048.37</v>
      </c>
      <c r="E110" s="15">
        <v>373694.37</v>
      </c>
      <c r="F110" s="15">
        <v>373694.37</v>
      </c>
      <c r="G110" s="15">
        <f t="shared" si="23"/>
        <v>2675354</v>
      </c>
    </row>
    <row r="111" spans="1:7" x14ac:dyDescent="0.25">
      <c r="A111" s="16" t="s">
        <v>41</v>
      </c>
      <c r="B111" s="15">
        <v>4824723</v>
      </c>
      <c r="C111" s="15">
        <v>-529891.91</v>
      </c>
      <c r="D111" s="15">
        <v>4294831.09</v>
      </c>
      <c r="E111" s="15">
        <v>711173.51</v>
      </c>
      <c r="F111" s="15">
        <v>711173.51</v>
      </c>
      <c r="G111" s="15">
        <f t="shared" si="23"/>
        <v>3583657.58</v>
      </c>
    </row>
    <row r="112" spans="1:7" x14ac:dyDescent="0.25">
      <c r="A112" s="16" t="s">
        <v>42</v>
      </c>
      <c r="B112" s="15">
        <v>759071</v>
      </c>
      <c r="C112" s="15">
        <v>90272.4</v>
      </c>
      <c r="D112" s="15">
        <v>849343.4</v>
      </c>
      <c r="E112" s="15">
        <v>438994.4</v>
      </c>
      <c r="F112" s="15">
        <v>438994.4</v>
      </c>
      <c r="G112" s="15">
        <f t="shared" si="23"/>
        <v>410349</v>
      </c>
    </row>
    <row r="113" spans="1:7" x14ac:dyDescent="0.25">
      <c r="A113" s="14" t="s">
        <v>43</v>
      </c>
      <c r="B113" s="15">
        <f t="shared" ref="B113:G113" si="24">SUM(B114:B122)</f>
        <v>4143698776</v>
      </c>
      <c r="C113" s="15">
        <f t="shared" si="24"/>
        <v>581523914.07000005</v>
      </c>
      <c r="D113" s="15">
        <f t="shared" si="24"/>
        <v>4725222690.0699997</v>
      </c>
      <c r="E113" s="15">
        <f t="shared" si="24"/>
        <v>3071518806.7200003</v>
      </c>
      <c r="F113" s="15">
        <f t="shared" si="24"/>
        <v>3071518806.7200003</v>
      </c>
      <c r="G113" s="15">
        <f t="shared" si="24"/>
        <v>1653703883.3499994</v>
      </c>
    </row>
    <row r="114" spans="1:7" x14ac:dyDescent="0.25">
      <c r="A114" s="16" t="s">
        <v>44</v>
      </c>
      <c r="B114" s="15">
        <v>0</v>
      </c>
      <c r="C114" s="15">
        <v>0</v>
      </c>
      <c r="D114" s="15">
        <v>0</v>
      </c>
      <c r="E114" s="15">
        <v>0</v>
      </c>
      <c r="F114" s="15">
        <v>0</v>
      </c>
      <c r="G114" s="15">
        <f>D114-E114</f>
        <v>0</v>
      </c>
    </row>
    <row r="115" spans="1:7" x14ac:dyDescent="0.25">
      <c r="A115" s="16" t="s">
        <v>45</v>
      </c>
      <c r="B115" s="15">
        <v>4132871496</v>
      </c>
      <c r="C115" s="15">
        <v>553635625.69000006</v>
      </c>
      <c r="D115" s="15">
        <v>4686507121.6899996</v>
      </c>
      <c r="E115" s="15">
        <v>3045455642.9400001</v>
      </c>
      <c r="F115" s="15">
        <v>3045455642.9400001</v>
      </c>
      <c r="G115" s="15">
        <f t="shared" ref="G115:G122" si="25">D115-E115</f>
        <v>1641051478.7499995</v>
      </c>
    </row>
    <row r="116" spans="1:7" x14ac:dyDescent="0.25">
      <c r="A116" s="16" t="s">
        <v>46</v>
      </c>
      <c r="B116" s="15">
        <v>0</v>
      </c>
      <c r="C116" s="15">
        <v>0</v>
      </c>
      <c r="D116" s="15">
        <v>0</v>
      </c>
      <c r="E116" s="15">
        <v>0</v>
      </c>
      <c r="F116" s="15">
        <v>0</v>
      </c>
      <c r="G116" s="15">
        <f t="shared" si="25"/>
        <v>0</v>
      </c>
    </row>
    <row r="117" spans="1:7" x14ac:dyDescent="0.25">
      <c r="A117" s="16" t="s">
        <v>47</v>
      </c>
      <c r="B117" s="15">
        <v>10827280</v>
      </c>
      <c r="C117" s="15">
        <v>-667500</v>
      </c>
      <c r="D117" s="15">
        <v>10159780</v>
      </c>
      <c r="E117" s="15">
        <v>1612000</v>
      </c>
      <c r="F117" s="15">
        <v>1612000</v>
      </c>
      <c r="G117" s="15">
        <f t="shared" si="25"/>
        <v>8547780</v>
      </c>
    </row>
    <row r="118" spans="1:7" x14ac:dyDescent="0.25">
      <c r="A118" s="16" t="s">
        <v>48</v>
      </c>
      <c r="B118" s="15">
        <v>0</v>
      </c>
      <c r="C118" s="15">
        <v>0</v>
      </c>
      <c r="D118" s="15">
        <v>0</v>
      </c>
      <c r="E118" s="15">
        <v>0</v>
      </c>
      <c r="F118" s="15">
        <v>0</v>
      </c>
      <c r="G118" s="15">
        <f t="shared" si="25"/>
        <v>0</v>
      </c>
    </row>
    <row r="119" spans="1:7" x14ac:dyDescent="0.25">
      <c r="A119" s="16" t="s">
        <v>49</v>
      </c>
      <c r="B119" s="15">
        <v>0</v>
      </c>
      <c r="C119" s="15">
        <v>28555788.379999999</v>
      </c>
      <c r="D119" s="15">
        <v>28555788.379999999</v>
      </c>
      <c r="E119" s="15">
        <v>24451163.780000001</v>
      </c>
      <c r="F119" s="15">
        <v>24451163.780000001</v>
      </c>
      <c r="G119" s="15">
        <f t="shared" si="25"/>
        <v>4104624.5999999978</v>
      </c>
    </row>
    <row r="120" spans="1:7" x14ac:dyDescent="0.25">
      <c r="A120" s="16" t="s">
        <v>50</v>
      </c>
      <c r="B120" s="15">
        <v>0</v>
      </c>
      <c r="C120" s="15">
        <v>0</v>
      </c>
      <c r="D120" s="15">
        <v>0</v>
      </c>
      <c r="E120" s="15">
        <v>0</v>
      </c>
      <c r="F120" s="15">
        <v>0</v>
      </c>
      <c r="G120" s="15">
        <f t="shared" si="25"/>
        <v>0</v>
      </c>
    </row>
    <row r="121" spans="1:7" x14ac:dyDescent="0.25">
      <c r="A121" s="16" t="s">
        <v>51</v>
      </c>
      <c r="B121" s="15">
        <v>0</v>
      </c>
      <c r="C121" s="15">
        <v>0</v>
      </c>
      <c r="D121" s="15">
        <v>0</v>
      </c>
      <c r="E121" s="15">
        <v>0</v>
      </c>
      <c r="F121" s="15">
        <v>0</v>
      </c>
      <c r="G121" s="15">
        <f t="shared" si="25"/>
        <v>0</v>
      </c>
    </row>
    <row r="122" spans="1:7" x14ac:dyDescent="0.25">
      <c r="A122" s="16" t="s">
        <v>52</v>
      </c>
      <c r="B122" s="15">
        <v>0</v>
      </c>
      <c r="C122" s="15">
        <v>0</v>
      </c>
      <c r="D122" s="15">
        <v>0</v>
      </c>
      <c r="E122" s="15">
        <v>0</v>
      </c>
      <c r="F122" s="15">
        <v>0</v>
      </c>
      <c r="G122" s="15">
        <f t="shared" si="25"/>
        <v>0</v>
      </c>
    </row>
    <row r="123" spans="1:7" x14ac:dyDescent="0.25">
      <c r="A123" s="14" t="s">
        <v>53</v>
      </c>
      <c r="B123" s="15">
        <f t="shared" ref="B123:G123" si="26">SUM(B124:B132)</f>
        <v>50786993</v>
      </c>
      <c r="C123" s="15">
        <f t="shared" si="26"/>
        <v>68211636.359999999</v>
      </c>
      <c r="D123" s="15">
        <f t="shared" si="26"/>
        <v>118998629.36000001</v>
      </c>
      <c r="E123" s="15">
        <f t="shared" si="26"/>
        <v>69982668.939999998</v>
      </c>
      <c r="F123" s="15">
        <f t="shared" si="26"/>
        <v>69912241.950000003</v>
      </c>
      <c r="G123" s="15">
        <f t="shared" si="26"/>
        <v>49015960.420000002</v>
      </c>
    </row>
    <row r="124" spans="1:7" x14ac:dyDescent="0.25">
      <c r="A124" s="16" t="s">
        <v>54</v>
      </c>
      <c r="B124" s="15">
        <v>21201885</v>
      </c>
      <c r="C124" s="15">
        <v>5068300.71</v>
      </c>
      <c r="D124" s="15">
        <v>26270185.710000001</v>
      </c>
      <c r="E124" s="15">
        <v>3025696.87</v>
      </c>
      <c r="F124" s="15">
        <v>3025696.87</v>
      </c>
      <c r="G124" s="15">
        <f>D124-E124</f>
        <v>23244488.84</v>
      </c>
    </row>
    <row r="125" spans="1:7" x14ac:dyDescent="0.25">
      <c r="A125" s="16" t="s">
        <v>55</v>
      </c>
      <c r="B125" s="15">
        <v>0</v>
      </c>
      <c r="C125" s="15">
        <v>1313944.08</v>
      </c>
      <c r="D125" s="15">
        <v>1313944.08</v>
      </c>
      <c r="E125" s="15">
        <v>0</v>
      </c>
      <c r="F125" s="15">
        <v>0</v>
      </c>
      <c r="G125" s="15">
        <f t="shared" ref="G125:G132" si="27">D125-E125</f>
        <v>1313944.08</v>
      </c>
    </row>
    <row r="126" spans="1:7" x14ac:dyDescent="0.25">
      <c r="A126" s="16" t="s">
        <v>56</v>
      </c>
      <c r="B126" s="15">
        <v>350000</v>
      </c>
      <c r="C126" s="15">
        <v>1850000</v>
      </c>
      <c r="D126" s="15">
        <v>2200000</v>
      </c>
      <c r="E126" s="15">
        <v>793198.4</v>
      </c>
      <c r="F126" s="15">
        <v>793198.4</v>
      </c>
      <c r="G126" s="15">
        <f t="shared" si="27"/>
        <v>1406801.6</v>
      </c>
    </row>
    <row r="127" spans="1:7" x14ac:dyDescent="0.25">
      <c r="A127" s="16" t="s">
        <v>57</v>
      </c>
      <c r="B127" s="15">
        <v>24663108</v>
      </c>
      <c r="C127" s="15">
        <v>52964325.450000003</v>
      </c>
      <c r="D127" s="15">
        <v>77627433.450000003</v>
      </c>
      <c r="E127" s="15">
        <v>65494775.060000002</v>
      </c>
      <c r="F127" s="15">
        <v>65424348.07</v>
      </c>
      <c r="G127" s="15">
        <f t="shared" si="27"/>
        <v>12132658.390000001</v>
      </c>
    </row>
    <row r="128" spans="1:7" x14ac:dyDescent="0.25">
      <c r="A128" s="16" t="s">
        <v>58</v>
      </c>
      <c r="B128" s="15">
        <v>0</v>
      </c>
      <c r="C128" s="15">
        <v>432100</v>
      </c>
      <c r="D128" s="15">
        <v>432100</v>
      </c>
      <c r="E128" s="15">
        <v>425674.69</v>
      </c>
      <c r="F128" s="15">
        <v>425674.69</v>
      </c>
      <c r="G128" s="15">
        <f t="shared" si="27"/>
        <v>6425.3099999999977</v>
      </c>
    </row>
    <row r="129" spans="1:7" x14ac:dyDescent="0.25">
      <c r="A129" s="16" t="s">
        <v>59</v>
      </c>
      <c r="B129" s="15">
        <v>1532000</v>
      </c>
      <c r="C129" s="15">
        <v>1463</v>
      </c>
      <c r="D129" s="15">
        <v>1533463</v>
      </c>
      <c r="E129" s="15">
        <v>0</v>
      </c>
      <c r="F129" s="15">
        <v>0</v>
      </c>
      <c r="G129" s="15">
        <f t="shared" si="27"/>
        <v>1533463</v>
      </c>
    </row>
    <row r="130" spans="1:7" x14ac:dyDescent="0.25">
      <c r="A130" s="16" t="s">
        <v>60</v>
      </c>
      <c r="B130" s="15">
        <v>0</v>
      </c>
      <c r="C130" s="15">
        <v>0</v>
      </c>
      <c r="D130" s="15">
        <v>0</v>
      </c>
      <c r="E130" s="15">
        <v>0</v>
      </c>
      <c r="F130" s="15">
        <v>0</v>
      </c>
      <c r="G130" s="15">
        <f t="shared" si="27"/>
        <v>0</v>
      </c>
    </row>
    <row r="131" spans="1:7" x14ac:dyDescent="0.25">
      <c r="A131" s="16" t="s">
        <v>61</v>
      </c>
      <c r="B131" s="15">
        <v>0</v>
      </c>
      <c r="C131" s="15">
        <v>0</v>
      </c>
      <c r="D131" s="15">
        <v>0</v>
      </c>
      <c r="E131" s="15">
        <v>0</v>
      </c>
      <c r="F131" s="15">
        <v>0</v>
      </c>
      <c r="G131" s="15">
        <f t="shared" si="27"/>
        <v>0</v>
      </c>
    </row>
    <row r="132" spans="1:7" x14ac:dyDescent="0.25">
      <c r="A132" s="16" t="s">
        <v>62</v>
      </c>
      <c r="B132" s="15">
        <v>3040000</v>
      </c>
      <c r="C132" s="15">
        <v>6581503.1200000001</v>
      </c>
      <c r="D132" s="15">
        <v>9621503.1199999992</v>
      </c>
      <c r="E132" s="15">
        <v>243323.92</v>
      </c>
      <c r="F132" s="15">
        <v>243323.92</v>
      </c>
      <c r="G132" s="15">
        <f t="shared" si="27"/>
        <v>9378179.1999999993</v>
      </c>
    </row>
    <row r="133" spans="1:7" x14ac:dyDescent="0.25">
      <c r="A133" s="14" t="s">
        <v>63</v>
      </c>
      <c r="B133" s="15">
        <f t="shared" ref="B133:G133" si="28">SUM(B134:B136)</f>
        <v>488314264</v>
      </c>
      <c r="C133" s="15">
        <f t="shared" si="28"/>
        <v>291193538.85999995</v>
      </c>
      <c r="D133" s="15">
        <f t="shared" si="28"/>
        <v>779507802.86000001</v>
      </c>
      <c r="E133" s="15">
        <f t="shared" si="28"/>
        <v>613971365.2700001</v>
      </c>
      <c r="F133" s="15">
        <f t="shared" si="28"/>
        <v>613971365.2700001</v>
      </c>
      <c r="G133" s="15">
        <f t="shared" si="28"/>
        <v>165536437.59</v>
      </c>
    </row>
    <row r="134" spans="1:7" x14ac:dyDescent="0.25">
      <c r="A134" s="16" t="s">
        <v>64</v>
      </c>
      <c r="B134" s="15">
        <v>458888800</v>
      </c>
      <c r="C134" s="15">
        <v>291713972.07999998</v>
      </c>
      <c r="D134" s="15">
        <v>750602772.08000004</v>
      </c>
      <c r="E134" s="15">
        <v>603351368.58000004</v>
      </c>
      <c r="F134" s="15">
        <v>603351368.58000004</v>
      </c>
      <c r="G134" s="15">
        <f>D134-E134</f>
        <v>147251403.5</v>
      </c>
    </row>
    <row r="135" spans="1:7" x14ac:dyDescent="0.25">
      <c r="A135" s="16" t="s">
        <v>65</v>
      </c>
      <c r="B135" s="15">
        <v>29425464</v>
      </c>
      <c r="C135" s="15">
        <v>-520433.22</v>
      </c>
      <c r="D135" s="15">
        <v>28905030.780000001</v>
      </c>
      <c r="E135" s="15">
        <v>10619996.689999999</v>
      </c>
      <c r="F135" s="15">
        <v>10619996.689999999</v>
      </c>
      <c r="G135" s="15">
        <f>D135-E135</f>
        <v>18285034.090000004</v>
      </c>
    </row>
    <row r="136" spans="1:7" x14ac:dyDescent="0.25">
      <c r="A136" s="16" t="s">
        <v>66</v>
      </c>
      <c r="B136" s="15">
        <v>0</v>
      </c>
      <c r="C136" s="15">
        <v>0</v>
      </c>
      <c r="D136" s="15">
        <v>0</v>
      </c>
      <c r="E136" s="15">
        <v>0</v>
      </c>
      <c r="F136" s="15">
        <v>0</v>
      </c>
      <c r="G136" s="15">
        <f>D136-E136</f>
        <v>0</v>
      </c>
    </row>
    <row r="137" spans="1:7" x14ac:dyDescent="0.25">
      <c r="A137" s="14" t="s">
        <v>67</v>
      </c>
      <c r="B137" s="15">
        <f t="shared" ref="B137:G137" si="29">SUM(B138:B142,B144:B145)</f>
        <v>0</v>
      </c>
      <c r="C137" s="15">
        <f t="shared" si="29"/>
        <v>0</v>
      </c>
      <c r="D137" s="15">
        <f t="shared" si="29"/>
        <v>0</v>
      </c>
      <c r="E137" s="15">
        <f t="shared" si="29"/>
        <v>0</v>
      </c>
      <c r="F137" s="15">
        <f t="shared" si="29"/>
        <v>0</v>
      </c>
      <c r="G137" s="15">
        <f t="shared" si="29"/>
        <v>0</v>
      </c>
    </row>
    <row r="138" spans="1:7" x14ac:dyDescent="0.25">
      <c r="A138" s="16" t="s">
        <v>68</v>
      </c>
      <c r="B138" s="15">
        <v>0</v>
      </c>
      <c r="C138" s="15">
        <v>0</v>
      </c>
      <c r="D138" s="15">
        <v>0</v>
      </c>
      <c r="E138" s="15">
        <v>0</v>
      </c>
      <c r="F138" s="15">
        <v>0</v>
      </c>
      <c r="G138" s="15">
        <f>D138-E138</f>
        <v>0</v>
      </c>
    </row>
    <row r="139" spans="1:7" x14ac:dyDescent="0.25">
      <c r="A139" s="16" t="s">
        <v>69</v>
      </c>
      <c r="B139" s="15">
        <v>0</v>
      </c>
      <c r="C139" s="15">
        <v>0</v>
      </c>
      <c r="D139" s="15">
        <v>0</v>
      </c>
      <c r="E139" s="15">
        <v>0</v>
      </c>
      <c r="F139" s="15">
        <v>0</v>
      </c>
      <c r="G139" s="15">
        <f t="shared" ref="G139:G145" si="30">D139-E139</f>
        <v>0</v>
      </c>
    </row>
    <row r="140" spans="1:7" x14ac:dyDescent="0.25">
      <c r="A140" s="16" t="s">
        <v>70</v>
      </c>
      <c r="B140" s="15">
        <v>0</v>
      </c>
      <c r="C140" s="15">
        <v>0</v>
      </c>
      <c r="D140" s="15">
        <v>0</v>
      </c>
      <c r="E140" s="15">
        <v>0</v>
      </c>
      <c r="F140" s="15">
        <v>0</v>
      </c>
      <c r="G140" s="15">
        <f t="shared" si="30"/>
        <v>0</v>
      </c>
    </row>
    <row r="141" spans="1:7" x14ac:dyDescent="0.25">
      <c r="A141" s="16" t="s">
        <v>71</v>
      </c>
      <c r="B141" s="15">
        <v>0</v>
      </c>
      <c r="C141" s="15">
        <v>0</v>
      </c>
      <c r="D141" s="15">
        <v>0</v>
      </c>
      <c r="E141" s="15">
        <v>0</v>
      </c>
      <c r="F141" s="15">
        <v>0</v>
      </c>
      <c r="G141" s="15">
        <f t="shared" si="30"/>
        <v>0</v>
      </c>
    </row>
    <row r="142" spans="1:7" x14ac:dyDescent="0.25">
      <c r="A142" s="16" t="s">
        <v>72</v>
      </c>
      <c r="B142" s="15">
        <v>0</v>
      </c>
      <c r="C142" s="15">
        <v>0</v>
      </c>
      <c r="D142" s="15">
        <v>0</v>
      </c>
      <c r="E142" s="15">
        <v>0</v>
      </c>
      <c r="F142" s="15">
        <v>0</v>
      </c>
      <c r="G142" s="15">
        <f t="shared" si="30"/>
        <v>0</v>
      </c>
    </row>
    <row r="143" spans="1:7" x14ac:dyDescent="0.25">
      <c r="A143" s="16" t="s">
        <v>73</v>
      </c>
      <c r="B143" s="15">
        <v>0</v>
      </c>
      <c r="C143" s="15">
        <v>0</v>
      </c>
      <c r="D143" s="15">
        <v>0</v>
      </c>
      <c r="E143" s="15">
        <v>0</v>
      </c>
      <c r="F143" s="15">
        <v>0</v>
      </c>
      <c r="G143" s="15">
        <f t="shared" si="30"/>
        <v>0</v>
      </c>
    </row>
    <row r="144" spans="1:7" x14ac:dyDescent="0.25">
      <c r="A144" s="16" t="s">
        <v>74</v>
      </c>
      <c r="B144" s="15">
        <v>0</v>
      </c>
      <c r="C144" s="15">
        <v>0</v>
      </c>
      <c r="D144" s="15">
        <v>0</v>
      </c>
      <c r="E144" s="15">
        <v>0</v>
      </c>
      <c r="F144" s="15">
        <v>0</v>
      </c>
      <c r="G144" s="15">
        <f t="shared" si="30"/>
        <v>0</v>
      </c>
    </row>
    <row r="145" spans="1:7" x14ac:dyDescent="0.25">
      <c r="A145" s="16" t="s">
        <v>75</v>
      </c>
      <c r="B145" s="15">
        <v>0</v>
      </c>
      <c r="C145" s="15">
        <v>0</v>
      </c>
      <c r="D145" s="15">
        <v>0</v>
      </c>
      <c r="E145" s="15">
        <v>0</v>
      </c>
      <c r="F145" s="15">
        <v>0</v>
      </c>
      <c r="G145" s="15">
        <f t="shared" si="30"/>
        <v>0</v>
      </c>
    </row>
    <row r="146" spans="1:7" x14ac:dyDescent="0.25">
      <c r="A146" s="14" t="s">
        <v>76</v>
      </c>
      <c r="B146" s="15">
        <f t="shared" ref="B146:G146" si="31">SUM(B147:B149)</f>
        <v>1572139898</v>
      </c>
      <c r="C146" s="15">
        <f t="shared" si="31"/>
        <v>228136296.43000001</v>
      </c>
      <c r="D146" s="15">
        <f t="shared" si="31"/>
        <v>1800276194.4299998</v>
      </c>
      <c r="E146" s="15">
        <f t="shared" si="31"/>
        <v>1459368067.53</v>
      </c>
      <c r="F146" s="15">
        <f t="shared" si="31"/>
        <v>1459368067.53</v>
      </c>
      <c r="G146" s="15">
        <f t="shared" si="31"/>
        <v>340908126.89999998</v>
      </c>
    </row>
    <row r="147" spans="1:7" x14ac:dyDescent="0.25">
      <c r="A147" s="16" t="s">
        <v>77</v>
      </c>
      <c r="B147" s="15">
        <v>0</v>
      </c>
      <c r="C147" s="15">
        <v>0</v>
      </c>
      <c r="D147" s="15">
        <v>0</v>
      </c>
      <c r="E147" s="15">
        <v>0</v>
      </c>
      <c r="F147" s="15">
        <v>0</v>
      </c>
      <c r="G147" s="15">
        <f>D147-E147</f>
        <v>0</v>
      </c>
    </row>
    <row r="148" spans="1:7" x14ac:dyDescent="0.25">
      <c r="A148" s="16" t="s">
        <v>78</v>
      </c>
      <c r="B148" s="15">
        <v>1474236409</v>
      </c>
      <c r="C148" s="15">
        <v>-8017383.9000000004</v>
      </c>
      <c r="D148" s="15">
        <v>1466219025.0999999</v>
      </c>
      <c r="E148" s="15">
        <v>1221447046.0999999</v>
      </c>
      <c r="F148" s="15">
        <v>1221447046.0999999</v>
      </c>
      <c r="G148" s="15">
        <f>D148-E148</f>
        <v>244771979</v>
      </c>
    </row>
    <row r="149" spans="1:7" x14ac:dyDescent="0.25">
      <c r="A149" s="16" t="s">
        <v>79</v>
      </c>
      <c r="B149" s="15">
        <v>97903489</v>
      </c>
      <c r="C149" s="15">
        <v>236153680.33000001</v>
      </c>
      <c r="D149" s="15">
        <v>334057169.32999998</v>
      </c>
      <c r="E149" s="15">
        <v>237921021.43000001</v>
      </c>
      <c r="F149" s="15">
        <v>237921021.43000001</v>
      </c>
      <c r="G149" s="15">
        <f>D149-E149</f>
        <v>96136147.899999976</v>
      </c>
    </row>
    <row r="150" spans="1:7" x14ac:dyDescent="0.25">
      <c r="A150" s="14" t="s">
        <v>80</v>
      </c>
      <c r="B150" s="15">
        <f t="shared" ref="B150:G150" si="32">SUM(B151:B157)</f>
        <v>0</v>
      </c>
      <c r="C150" s="15">
        <f t="shared" si="32"/>
        <v>0</v>
      </c>
      <c r="D150" s="15">
        <f t="shared" si="32"/>
        <v>0</v>
      </c>
      <c r="E150" s="15">
        <f t="shared" si="32"/>
        <v>0</v>
      </c>
      <c r="F150" s="15">
        <f t="shared" si="32"/>
        <v>0</v>
      </c>
      <c r="G150" s="15">
        <f t="shared" si="32"/>
        <v>0</v>
      </c>
    </row>
    <row r="151" spans="1:7" x14ac:dyDescent="0.25">
      <c r="A151" s="16" t="s">
        <v>81</v>
      </c>
      <c r="B151" s="15">
        <v>0</v>
      </c>
      <c r="C151" s="15">
        <v>0</v>
      </c>
      <c r="D151" s="15">
        <v>0</v>
      </c>
      <c r="E151" s="15">
        <v>0</v>
      </c>
      <c r="F151" s="15">
        <v>0</v>
      </c>
      <c r="G151" s="15">
        <f>D151-E151</f>
        <v>0</v>
      </c>
    </row>
    <row r="152" spans="1:7" x14ac:dyDescent="0.25">
      <c r="A152" s="16" t="s">
        <v>82</v>
      </c>
      <c r="B152" s="15">
        <v>0</v>
      </c>
      <c r="C152" s="15">
        <v>0</v>
      </c>
      <c r="D152" s="15">
        <v>0</v>
      </c>
      <c r="E152" s="15">
        <v>0</v>
      </c>
      <c r="F152" s="15">
        <v>0</v>
      </c>
      <c r="G152" s="15">
        <f t="shared" ref="G152:G157" si="33">D152-E152</f>
        <v>0</v>
      </c>
    </row>
    <row r="153" spans="1:7" x14ac:dyDescent="0.25">
      <c r="A153" s="16" t="s">
        <v>83</v>
      </c>
      <c r="B153" s="15">
        <v>0</v>
      </c>
      <c r="C153" s="15">
        <v>0</v>
      </c>
      <c r="D153" s="15">
        <v>0</v>
      </c>
      <c r="E153" s="15">
        <v>0</v>
      </c>
      <c r="F153" s="15">
        <v>0</v>
      </c>
      <c r="G153" s="15">
        <f t="shared" si="33"/>
        <v>0</v>
      </c>
    </row>
    <row r="154" spans="1:7" x14ac:dyDescent="0.25">
      <c r="A154" s="21" t="s">
        <v>84</v>
      </c>
      <c r="B154" s="15">
        <v>0</v>
      </c>
      <c r="C154" s="15">
        <v>0</v>
      </c>
      <c r="D154" s="15">
        <v>0</v>
      </c>
      <c r="E154" s="15">
        <v>0</v>
      </c>
      <c r="F154" s="15">
        <v>0</v>
      </c>
      <c r="G154" s="15">
        <f t="shared" si="33"/>
        <v>0</v>
      </c>
    </row>
    <row r="155" spans="1:7" x14ac:dyDescent="0.25">
      <c r="A155" s="16" t="s">
        <v>85</v>
      </c>
      <c r="B155" s="15">
        <v>0</v>
      </c>
      <c r="C155" s="15">
        <v>0</v>
      </c>
      <c r="D155" s="15">
        <v>0</v>
      </c>
      <c r="E155" s="15">
        <v>0</v>
      </c>
      <c r="F155" s="15">
        <v>0</v>
      </c>
      <c r="G155" s="15">
        <f t="shared" si="33"/>
        <v>0</v>
      </c>
    </row>
    <row r="156" spans="1:7" x14ac:dyDescent="0.25">
      <c r="A156" s="16" t="s">
        <v>86</v>
      </c>
      <c r="B156" s="15">
        <v>0</v>
      </c>
      <c r="C156" s="15">
        <v>0</v>
      </c>
      <c r="D156" s="15">
        <v>0</v>
      </c>
      <c r="E156" s="15">
        <v>0</v>
      </c>
      <c r="F156" s="15">
        <v>0</v>
      </c>
      <c r="G156" s="15">
        <f t="shared" si="33"/>
        <v>0</v>
      </c>
    </row>
    <row r="157" spans="1:7" x14ac:dyDescent="0.25">
      <c r="A157" s="16" t="s">
        <v>87</v>
      </c>
      <c r="B157" s="15">
        <v>0</v>
      </c>
      <c r="C157" s="15">
        <v>0</v>
      </c>
      <c r="D157" s="15">
        <v>0</v>
      </c>
      <c r="E157" s="15">
        <v>0</v>
      </c>
      <c r="F157" s="15">
        <v>0</v>
      </c>
      <c r="G157" s="15">
        <f t="shared" si="33"/>
        <v>0</v>
      </c>
    </row>
    <row r="158" spans="1:7" x14ac:dyDescent="0.25">
      <c r="A158" s="22"/>
      <c r="B158" s="19"/>
      <c r="C158" s="19"/>
      <c r="D158" s="19"/>
      <c r="E158" s="19"/>
      <c r="F158" s="19"/>
      <c r="G158" s="19"/>
    </row>
    <row r="159" spans="1:7" x14ac:dyDescent="0.25">
      <c r="A159" s="23" t="s">
        <v>89</v>
      </c>
      <c r="B159" s="13">
        <f t="shared" ref="B159:G159" si="34">B9+B84</f>
        <v>21982741867</v>
      </c>
      <c r="C159" s="13">
        <f t="shared" si="34"/>
        <v>2764925784.5900002</v>
      </c>
      <c r="D159" s="13">
        <f t="shared" si="34"/>
        <v>24747667651.590004</v>
      </c>
      <c r="E159" s="13">
        <f t="shared" si="34"/>
        <v>16556530137.290001</v>
      </c>
      <c r="F159" s="13">
        <f t="shared" si="34"/>
        <v>16525205727.029999</v>
      </c>
      <c r="G159" s="13">
        <f t="shared" si="34"/>
        <v>8191137514.2999992</v>
      </c>
    </row>
    <row r="160" spans="1:7" x14ac:dyDescent="0.25">
      <c r="A160" s="24"/>
      <c r="B160" s="25"/>
      <c r="C160" s="25"/>
      <c r="D160" s="25"/>
      <c r="E160" s="25"/>
      <c r="F160" s="25"/>
      <c r="G160" s="25"/>
    </row>
  </sheetData>
  <mergeCells count="15">
    <mergeCell ref="A7:A8"/>
    <mergeCell ref="B7:F7"/>
    <mergeCell ref="G7:G8"/>
    <mergeCell ref="B67:B68"/>
    <mergeCell ref="C67:C68"/>
    <mergeCell ref="D67:D68"/>
    <mergeCell ref="E67:E68"/>
    <mergeCell ref="F67:F68"/>
    <mergeCell ref="G67:G6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67 B69:G159">
      <formula1>-1.79769313486231E+100</formula1>
      <formula2>1.79769313486231E+100</formula2>
    </dataValidation>
  </dataValidations>
  <pageMargins left="0.70866141732283472" right="0.31496062992125984" top="0.55118110236220474" bottom="0.35433070866141736" header="0.31496062992125984" footer="0.31496062992125984"/>
  <pageSetup scale="42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Formato 6 a)</vt:lpstr>
      <vt:lpstr>'Formato 6 a)'!Títulos_a_imprimir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privado</dc:creator>
  <cp:lastModifiedBy>privado</cp:lastModifiedBy>
  <dcterms:created xsi:type="dcterms:W3CDTF">2022-03-30T20:24:51Z</dcterms:created>
  <dcterms:modified xsi:type="dcterms:W3CDTF">2022-03-30T20:25:13Z</dcterms:modified>
</cp:coreProperties>
</file>