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b)'!$B$55</definedName>
    <definedName name="cvbcbvbcvbvc">'[2]Formato 6 b)'!$C$40</definedName>
    <definedName name="cvbcvb">'[2]Formato 6 b)'!$F$39</definedName>
    <definedName name="cvbcvbcbv">'[2]Formato 6 b)'!$D$55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b)'!$C$55</definedName>
    <definedName name="GASTO_E_FIN_04">'[2]Formato 6 b)'!$E$55</definedName>
    <definedName name="GASTO_E_FIN_05">'[2]Formato 6 b)'!$F$55</definedName>
    <definedName name="GASTO_E_FIN_06">'[2]Formato 6 b)'!$G$55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 s="1"/>
  <c r="D68" i="1"/>
  <c r="F67" i="1"/>
  <c r="E67" i="1"/>
  <c r="D67" i="1"/>
  <c r="C67" i="1"/>
  <c r="B67" i="1"/>
  <c r="G63" i="1"/>
  <c r="D63" i="1"/>
  <c r="G62" i="1"/>
  <c r="D62" i="1"/>
  <c r="G61" i="1"/>
  <c r="D61" i="1"/>
  <c r="G60" i="1"/>
  <c r="D60" i="1"/>
  <c r="G59" i="1"/>
  <c r="F59" i="1"/>
  <c r="E59" i="1"/>
  <c r="D59" i="1"/>
  <c r="C59" i="1"/>
  <c r="B59" i="1"/>
  <c r="G58" i="1"/>
  <c r="D58" i="1"/>
  <c r="G57" i="1"/>
  <c r="D57" i="1"/>
  <c r="G56" i="1"/>
  <c r="D56" i="1"/>
  <c r="D54" i="1" s="1"/>
  <c r="G55" i="1"/>
  <c r="G54" i="1" s="1"/>
  <c r="D55" i="1"/>
  <c r="F54" i="1"/>
  <c r="F65" i="1" s="1"/>
  <c r="E54" i="1"/>
  <c r="C54" i="1"/>
  <c r="B54" i="1"/>
  <c r="B65" i="1" s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F45" i="1"/>
  <c r="E45" i="1"/>
  <c r="E65" i="1" s="1"/>
  <c r="D45" i="1"/>
  <c r="D65" i="1" s="1"/>
  <c r="C45" i="1"/>
  <c r="C65" i="1" s="1"/>
  <c r="B45" i="1"/>
  <c r="C41" i="1"/>
  <c r="C70" i="1" s="1"/>
  <c r="G39" i="1"/>
  <c r="D39" i="1"/>
  <c r="G38" i="1"/>
  <c r="G37" i="1" s="1"/>
  <c r="D38" i="1"/>
  <c r="B37" i="1"/>
  <c r="G36" i="1"/>
  <c r="G35" i="1" s="1"/>
  <c r="D36" i="1"/>
  <c r="F35" i="1"/>
  <c r="E35" i="1"/>
  <c r="D35" i="1"/>
  <c r="C35" i="1"/>
  <c r="B35" i="1"/>
  <c r="G34" i="1"/>
  <c r="G33" i="1"/>
  <c r="D33" i="1"/>
  <c r="G32" i="1"/>
  <c r="D32" i="1"/>
  <c r="G31" i="1"/>
  <c r="D31" i="1"/>
  <c r="G30" i="1"/>
  <c r="D30" i="1"/>
  <c r="D28" i="1" s="1"/>
  <c r="G29" i="1"/>
  <c r="G28" i="1" s="1"/>
  <c r="D29" i="1"/>
  <c r="F28" i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D16" i="1" s="1"/>
  <c r="G17" i="1"/>
  <c r="G16" i="1" s="1"/>
  <c r="G41" i="1" s="1"/>
  <c r="D17" i="1"/>
  <c r="F16" i="1"/>
  <c r="F41" i="1" s="1"/>
  <c r="F70" i="1" s="1"/>
  <c r="E16" i="1"/>
  <c r="E41" i="1" s="1"/>
  <c r="E70" i="1" s="1"/>
  <c r="C16" i="1"/>
  <c r="B16" i="1"/>
  <c r="B41" i="1" s="1"/>
  <c r="B70" i="1" s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42" i="1" l="1"/>
  <c r="D41" i="1"/>
  <c r="D70" i="1" s="1"/>
  <c r="G65" i="1"/>
  <c r="G70" i="1" s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<sst xmlns="http://schemas.openxmlformats.org/spreadsheetml/2006/main" count="75" uniqueCount="75">
  <si>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</si>
  <si>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Ejecutivo del Estado de Campeche (a)</t>
  </si>
  <si>
    <t>Estado Analítico de Ingresos Detallado - LDF</t>
  </si>
  <si>
    <t>Del 1 enero al 31 de marzo de 2020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</si>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</sst>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164" fontId="1" fillId="3" borderId="12" xfId="1" applyFont="1" applyFill="1" applyBorder="1"/>
    <xf numFmtId="0" fontId="2" fillId="3" borderId="12" xfId="0" applyFont="1" applyFill="1" applyBorder="1" applyAlignment="1">
      <alignment horizontal="left" vertical="center" indent="6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>
      <alignment horizontal="left" indent="6"/>
    </xf>
    <xf numFmtId="0" fontId="0" fillId="3" borderId="12" xfId="0" applyFill="1" applyBorder="1" applyAlignment="1">
      <alignment horizontal="left" vertical="center" indent="9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 applyProtection="1">
      <alignment vertical="center"/>
    </xf>
    <xf numFmtId="0" fontId="0" fillId="3" borderId="12" xfId="0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1" fillId="2" borderId="13" xfId="1" applyNumberFormat="1" applyFont="1" applyFill="1" applyBorder="1" applyAlignment="1">
      <alignment vertical="center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left" vertical="center" wrapText="1" indent="9"/>
    </xf>
    <xf numFmtId="0" fontId="0" fillId="3" borderId="12" xfId="0" applyFill="1" applyBorder="1" applyAlignment="1">
      <alignment horizontal="left" wrapText="1" indent="9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1" xfId="0" applyFill="1" applyBorder="1" applyAlignment="1">
      <alignment vertical="center"/>
    </xf>
    <xf numFmtId="0" fontId="0" fillId="3" borderId="1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Ene-Mar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1034122316.2199999</v>
          </cell>
          <cell r="D9">
            <v>11906651678.219999</v>
          </cell>
          <cell r="E9">
            <v>2495333230.5500002</v>
          </cell>
          <cell r="F9">
            <v>2483960666.77</v>
          </cell>
          <cell r="G9">
            <v>9411318447.670002</v>
          </cell>
        </row>
        <row r="40">
          <cell r="B40">
            <v>11110212505</v>
          </cell>
          <cell r="C40">
            <v>665890470.02999997</v>
          </cell>
          <cell r="D40">
            <v>11776102975.030001</v>
          </cell>
          <cell r="E40">
            <v>2951703971.6800003</v>
          </cell>
          <cell r="F40">
            <v>2619282558.6199999</v>
          </cell>
          <cell r="G40">
            <v>8824399003.3499985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zoomScale="80" zoomScaleNormal="80" workbookViewId="0">
      <selection activeCell="A5" sqref="A5:G5"/>
    </sheetView>
  </sheetViews>
  <sheetFormatPr baseColWidth="10" defaultColWidth="0" defaultRowHeight="15" zeroHeight="1" x14ac:dyDescent="0.25"/>
  <cols>
    <col min="1" max="1" width="76.7109375" customWidth="1"/>
    <col min="2" max="7" width="20.7109375" customWidth="1"/>
    <col min="8" max="16384" width="11.4257812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8" t="s">
        <v>3</v>
      </c>
      <c r="B4" s="9"/>
      <c r="C4" s="9"/>
      <c r="D4" s="9"/>
      <c r="E4" s="9"/>
      <c r="F4" s="9"/>
      <c r="G4" s="10"/>
    </row>
    <row r="5" spans="1:7" x14ac:dyDescent="0.25">
      <c r="A5" s="11" t="s">
        <v>4</v>
      </c>
      <c r="B5" s="12"/>
      <c r="C5" s="12"/>
      <c r="D5" s="12"/>
      <c r="E5" s="12"/>
      <c r="F5" s="12"/>
      <c r="G5" s="13"/>
    </row>
    <row r="6" spans="1:7" x14ac:dyDescent="0.25">
      <c r="A6" s="14" t="s">
        <v>5</v>
      </c>
      <c r="B6" s="15" t="s">
        <v>6</v>
      </c>
      <c r="C6" s="15"/>
      <c r="D6" s="15"/>
      <c r="E6" s="15"/>
      <c r="F6" s="15"/>
      <c r="G6" s="15" t="s">
        <v>7</v>
      </c>
    </row>
    <row r="7" spans="1:7" ht="30" x14ac:dyDescent="0.25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5"/>
    </row>
    <row r="8" spans="1:7" x14ac:dyDescent="0.25">
      <c r="A8" s="19" t="s">
        <v>13</v>
      </c>
      <c r="B8" s="20"/>
      <c r="C8" s="20"/>
      <c r="D8" s="20"/>
      <c r="E8" s="20"/>
      <c r="F8" s="20"/>
      <c r="G8" s="20"/>
    </row>
    <row r="9" spans="1:7" x14ac:dyDescent="0.25">
      <c r="A9" s="21" t="s">
        <v>14</v>
      </c>
      <c r="B9" s="22">
        <v>1398763356</v>
      </c>
      <c r="C9" s="22">
        <v>0</v>
      </c>
      <c r="D9" s="22">
        <f>+B9+C9</f>
        <v>1398763356</v>
      </c>
      <c r="E9" s="22">
        <v>454011355</v>
      </c>
      <c r="F9" s="22">
        <v>454011355</v>
      </c>
      <c r="G9" s="22">
        <f>+F9-B9</f>
        <v>-944752001</v>
      </c>
    </row>
    <row r="10" spans="1:7" x14ac:dyDescent="0.25">
      <c r="A10" s="21" t="s">
        <v>15</v>
      </c>
      <c r="B10" s="22">
        <v>0</v>
      </c>
      <c r="C10" s="22">
        <v>0</v>
      </c>
      <c r="D10" s="22">
        <f t="shared" ref="D10:D15" si="0">+B10+C10</f>
        <v>0</v>
      </c>
      <c r="E10" s="22">
        <v>0</v>
      </c>
      <c r="F10" s="22">
        <v>0</v>
      </c>
      <c r="G10" s="22">
        <f t="shared" ref="G10:G15" si="1">+F10-B10</f>
        <v>0</v>
      </c>
    </row>
    <row r="11" spans="1:7" x14ac:dyDescent="0.25">
      <c r="A11" s="21" t="s">
        <v>16</v>
      </c>
      <c r="B11" s="22">
        <v>0</v>
      </c>
      <c r="C11" s="22">
        <v>0</v>
      </c>
      <c r="D11" s="22">
        <f t="shared" si="0"/>
        <v>0</v>
      </c>
      <c r="E11" s="22">
        <v>0</v>
      </c>
      <c r="F11" s="22">
        <v>0</v>
      </c>
      <c r="G11" s="22">
        <f t="shared" si="1"/>
        <v>0</v>
      </c>
    </row>
    <row r="12" spans="1:7" x14ac:dyDescent="0.25">
      <c r="A12" s="21" t="s">
        <v>17</v>
      </c>
      <c r="B12" s="22">
        <v>572104451</v>
      </c>
      <c r="C12" s="22">
        <v>0</v>
      </c>
      <c r="D12" s="22">
        <f t="shared" si="0"/>
        <v>572104451</v>
      </c>
      <c r="E12" s="22">
        <v>206172457.53999999</v>
      </c>
      <c r="F12" s="22">
        <v>206172457.53999999</v>
      </c>
      <c r="G12" s="22">
        <f t="shared" si="1"/>
        <v>-365931993.46000004</v>
      </c>
    </row>
    <row r="13" spans="1:7" x14ac:dyDescent="0.25">
      <c r="A13" s="21" t="s">
        <v>18</v>
      </c>
      <c r="B13" s="22">
        <v>67708620</v>
      </c>
      <c r="C13" s="22">
        <v>0</v>
      </c>
      <c r="D13" s="22">
        <f t="shared" si="0"/>
        <v>67708620</v>
      </c>
      <c r="E13" s="22">
        <v>41113035.399999999</v>
      </c>
      <c r="F13" s="22">
        <v>41113035.399999999</v>
      </c>
      <c r="G13" s="22">
        <f t="shared" si="1"/>
        <v>-26595584.600000001</v>
      </c>
    </row>
    <row r="14" spans="1:7" x14ac:dyDescent="0.25">
      <c r="A14" s="21" t="s">
        <v>19</v>
      </c>
      <c r="B14" s="22">
        <v>21173193</v>
      </c>
      <c r="C14" s="22">
        <v>0</v>
      </c>
      <c r="D14" s="22">
        <f t="shared" si="0"/>
        <v>21173193</v>
      </c>
      <c r="E14" s="22">
        <v>18065814.18</v>
      </c>
      <c r="F14" s="22">
        <v>18016710.98</v>
      </c>
      <c r="G14" s="22">
        <f t="shared" si="1"/>
        <v>-3156482.0199999996</v>
      </c>
    </row>
    <row r="15" spans="1:7" x14ac:dyDescent="0.25">
      <c r="A15" s="21" t="s">
        <v>20</v>
      </c>
      <c r="B15" s="22">
        <v>0</v>
      </c>
      <c r="C15" s="22">
        <v>0</v>
      </c>
      <c r="D15" s="22">
        <f t="shared" si="0"/>
        <v>0</v>
      </c>
      <c r="E15" s="22">
        <v>0</v>
      </c>
      <c r="F15" s="22">
        <v>0</v>
      </c>
      <c r="G15" s="22">
        <f t="shared" si="1"/>
        <v>0</v>
      </c>
    </row>
    <row r="16" spans="1:7" x14ac:dyDescent="0.25">
      <c r="A16" s="23" t="s">
        <v>21</v>
      </c>
      <c r="B16" s="22">
        <f t="shared" ref="B16:G16" si="2">SUM(B17:B27)</f>
        <v>8654096392</v>
      </c>
      <c r="C16" s="22">
        <f t="shared" si="2"/>
        <v>413140048</v>
      </c>
      <c r="D16" s="22">
        <f t="shared" si="2"/>
        <v>9067236440</v>
      </c>
      <c r="E16" s="22">
        <f t="shared" si="2"/>
        <v>2404771868</v>
      </c>
      <c r="F16" s="22">
        <f t="shared" si="2"/>
        <v>2404771868</v>
      </c>
      <c r="G16" s="22">
        <f t="shared" si="2"/>
        <v>-6249324524</v>
      </c>
    </row>
    <row r="17" spans="1:7" x14ac:dyDescent="0.25">
      <c r="A17" s="24" t="s">
        <v>22</v>
      </c>
      <c r="B17" s="25">
        <v>5433110665</v>
      </c>
      <c r="C17" s="25">
        <v>160712583</v>
      </c>
      <c r="D17" s="26">
        <f>+B17+C17</f>
        <v>5593823248</v>
      </c>
      <c r="E17" s="25">
        <v>1568353430</v>
      </c>
      <c r="F17" s="25">
        <v>1568353430</v>
      </c>
      <c r="G17" s="25">
        <f>+F17-B17</f>
        <v>-3864757235</v>
      </c>
    </row>
    <row r="18" spans="1:7" x14ac:dyDescent="0.25">
      <c r="A18" s="24" t="s">
        <v>23</v>
      </c>
      <c r="B18" s="25">
        <v>373863353</v>
      </c>
      <c r="C18" s="25">
        <v>-7227705</v>
      </c>
      <c r="D18" s="26">
        <f t="shared" ref="D18:D27" si="3">+B18+C18</f>
        <v>366635648</v>
      </c>
      <c r="E18" s="25">
        <v>92670454</v>
      </c>
      <c r="F18" s="25">
        <v>92670454</v>
      </c>
      <c r="G18" s="25">
        <f t="shared" ref="G18:G33" si="4">+F18-B18</f>
        <v>-281192899</v>
      </c>
    </row>
    <row r="19" spans="1:7" x14ac:dyDescent="0.25">
      <c r="A19" s="24" t="s">
        <v>24</v>
      </c>
      <c r="B19" s="25">
        <v>243940589</v>
      </c>
      <c r="C19" s="25">
        <v>326550</v>
      </c>
      <c r="D19" s="26">
        <f t="shared" si="3"/>
        <v>244267139</v>
      </c>
      <c r="E19" s="25">
        <v>54261579</v>
      </c>
      <c r="F19" s="25">
        <v>54261579</v>
      </c>
      <c r="G19" s="25">
        <f t="shared" si="4"/>
        <v>-189679010</v>
      </c>
    </row>
    <row r="20" spans="1:7" x14ac:dyDescent="0.25">
      <c r="A20" s="24" t="s">
        <v>25</v>
      </c>
      <c r="B20" s="25">
        <v>0</v>
      </c>
      <c r="C20" s="25">
        <v>0</v>
      </c>
      <c r="D20" s="26">
        <f t="shared" si="3"/>
        <v>0</v>
      </c>
      <c r="E20" s="25">
        <v>0</v>
      </c>
      <c r="F20" s="25">
        <v>0</v>
      </c>
      <c r="G20" s="25">
        <f t="shared" si="4"/>
        <v>0</v>
      </c>
    </row>
    <row r="21" spans="1:7" x14ac:dyDescent="0.25">
      <c r="A21" s="24" t="s">
        <v>26</v>
      </c>
      <c r="B21" s="25">
        <v>1811315967</v>
      </c>
      <c r="C21" s="25">
        <v>-86</v>
      </c>
      <c r="D21" s="26">
        <f t="shared" si="3"/>
        <v>1811315881</v>
      </c>
      <c r="E21" s="25">
        <v>454597809</v>
      </c>
      <c r="F21" s="25">
        <v>454597809</v>
      </c>
      <c r="G21" s="25">
        <f t="shared" si="4"/>
        <v>-1356718158</v>
      </c>
    </row>
    <row r="22" spans="1:7" x14ac:dyDescent="0.25">
      <c r="A22" s="24" t="s">
        <v>27</v>
      </c>
      <c r="B22" s="25">
        <v>65206989</v>
      </c>
      <c r="C22" s="25">
        <v>-580037</v>
      </c>
      <c r="D22" s="26">
        <f t="shared" si="3"/>
        <v>64626952</v>
      </c>
      <c r="E22" s="25">
        <v>14729188</v>
      </c>
      <c r="F22" s="25">
        <v>14729188</v>
      </c>
      <c r="G22" s="25">
        <f t="shared" si="4"/>
        <v>-50477801</v>
      </c>
    </row>
    <row r="23" spans="1:7" x14ac:dyDescent="0.25">
      <c r="A23" s="24" t="s">
        <v>28</v>
      </c>
      <c r="B23" s="25">
        <v>0</v>
      </c>
      <c r="C23" s="25">
        <v>0</v>
      </c>
      <c r="D23" s="26">
        <f t="shared" si="3"/>
        <v>0</v>
      </c>
      <c r="E23" s="25">
        <v>0</v>
      </c>
      <c r="F23" s="25">
        <v>0</v>
      </c>
      <c r="G23" s="25">
        <f t="shared" si="4"/>
        <v>0</v>
      </c>
    </row>
    <row r="24" spans="1:7" x14ac:dyDescent="0.25">
      <c r="A24" s="24" t="s">
        <v>29</v>
      </c>
      <c r="B24" s="25">
        <v>0</v>
      </c>
      <c r="C24" s="25">
        <v>0</v>
      </c>
      <c r="D24" s="26">
        <f t="shared" si="3"/>
        <v>0</v>
      </c>
      <c r="E24" s="25">
        <v>0</v>
      </c>
      <c r="F24" s="25">
        <v>0</v>
      </c>
      <c r="G24" s="25">
        <f t="shared" si="4"/>
        <v>0</v>
      </c>
    </row>
    <row r="25" spans="1:7" x14ac:dyDescent="0.25">
      <c r="A25" s="24" t="s">
        <v>30</v>
      </c>
      <c r="B25" s="25">
        <v>201658829</v>
      </c>
      <c r="C25" s="25">
        <v>-1</v>
      </c>
      <c r="D25" s="26">
        <f t="shared" si="3"/>
        <v>201658828</v>
      </c>
      <c r="E25" s="25">
        <v>38542878</v>
      </c>
      <c r="F25" s="25">
        <v>38542878</v>
      </c>
      <c r="G25" s="25">
        <f t="shared" si="4"/>
        <v>-163115951</v>
      </c>
    </row>
    <row r="26" spans="1:7" x14ac:dyDescent="0.25">
      <c r="A26" s="24" t="s">
        <v>31</v>
      </c>
      <c r="B26" s="25">
        <v>525000000</v>
      </c>
      <c r="C26" s="25">
        <v>257894278</v>
      </c>
      <c r="D26" s="26">
        <f t="shared" si="3"/>
        <v>782894278</v>
      </c>
      <c r="E26" s="25">
        <v>179602064</v>
      </c>
      <c r="F26" s="25">
        <v>179602064</v>
      </c>
      <c r="G26" s="25">
        <f t="shared" si="4"/>
        <v>-345397936</v>
      </c>
    </row>
    <row r="27" spans="1:7" x14ac:dyDescent="0.25">
      <c r="A27" s="24" t="s">
        <v>32</v>
      </c>
      <c r="B27" s="25">
        <v>0</v>
      </c>
      <c r="C27" s="25">
        <v>2014466</v>
      </c>
      <c r="D27" s="26">
        <f t="shared" si="3"/>
        <v>2014466</v>
      </c>
      <c r="E27" s="25">
        <v>2014466</v>
      </c>
      <c r="F27" s="25">
        <v>2014466</v>
      </c>
      <c r="G27" s="25">
        <f t="shared" si="4"/>
        <v>2014466</v>
      </c>
    </row>
    <row r="28" spans="1:7" x14ac:dyDescent="0.25">
      <c r="A28" s="21" t="s">
        <v>33</v>
      </c>
      <c r="B28" s="22">
        <f t="shared" ref="B28:G28" si="5">SUM(B29:B33)</f>
        <v>158683350</v>
      </c>
      <c r="C28" s="22">
        <f t="shared" si="5"/>
        <v>6539210</v>
      </c>
      <c r="D28" s="22">
        <f t="shared" si="5"/>
        <v>165222560</v>
      </c>
      <c r="E28" s="22">
        <f t="shared" si="5"/>
        <v>50127525.239999995</v>
      </c>
      <c r="F28" s="22">
        <f t="shared" si="5"/>
        <v>50127525.239999995</v>
      </c>
      <c r="G28" s="22">
        <f t="shared" si="5"/>
        <v>-108555824.76000001</v>
      </c>
    </row>
    <row r="29" spans="1:7" x14ac:dyDescent="0.25">
      <c r="A29" s="24" t="s">
        <v>34</v>
      </c>
      <c r="B29" s="25">
        <v>0</v>
      </c>
      <c r="C29" s="25">
        <v>0</v>
      </c>
      <c r="D29" s="25">
        <f>+B29+C29</f>
        <v>0</v>
      </c>
      <c r="E29" s="25">
        <v>0</v>
      </c>
      <c r="F29" s="25">
        <v>0</v>
      </c>
      <c r="G29" s="25">
        <f t="shared" si="4"/>
        <v>0</v>
      </c>
    </row>
    <row r="30" spans="1:7" x14ac:dyDescent="0.25">
      <c r="A30" s="24" t="s">
        <v>35</v>
      </c>
      <c r="B30" s="25">
        <v>13638673</v>
      </c>
      <c r="C30" s="25">
        <v>-1</v>
      </c>
      <c r="D30" s="25">
        <f>+B30+C30</f>
        <v>13638672</v>
      </c>
      <c r="E30" s="25">
        <v>3409668</v>
      </c>
      <c r="F30" s="25">
        <v>3409668</v>
      </c>
      <c r="G30" s="25">
        <f t="shared" si="4"/>
        <v>-10229005</v>
      </c>
    </row>
    <row r="31" spans="1:7" x14ac:dyDescent="0.25">
      <c r="A31" s="24" t="s">
        <v>36</v>
      </c>
      <c r="B31" s="25">
        <v>46673766</v>
      </c>
      <c r="C31" s="25">
        <v>6539212</v>
      </c>
      <c r="D31" s="25">
        <f>+B31+C31</f>
        <v>53212978</v>
      </c>
      <c r="E31" s="25">
        <v>13137330</v>
      </c>
      <c r="F31" s="25">
        <v>13137330</v>
      </c>
      <c r="G31" s="25">
        <f t="shared" si="4"/>
        <v>-33536436</v>
      </c>
    </row>
    <row r="32" spans="1:7" x14ac:dyDescent="0.25">
      <c r="A32" s="24" t="s">
        <v>37</v>
      </c>
      <c r="B32" s="25">
        <v>14626304</v>
      </c>
      <c r="C32" s="25">
        <v>-1</v>
      </c>
      <c r="D32" s="25">
        <f>+B32+C32</f>
        <v>14626303</v>
      </c>
      <c r="E32" s="25">
        <v>4550887</v>
      </c>
      <c r="F32" s="25">
        <v>4550887</v>
      </c>
      <c r="G32" s="25">
        <f t="shared" si="4"/>
        <v>-10075417</v>
      </c>
    </row>
    <row r="33" spans="1:7" x14ac:dyDescent="0.25">
      <c r="A33" s="24" t="s">
        <v>38</v>
      </c>
      <c r="B33" s="25">
        <v>83744607</v>
      </c>
      <c r="C33" s="25">
        <v>0</v>
      </c>
      <c r="D33" s="25">
        <f>+B33+C33</f>
        <v>83744607</v>
      </c>
      <c r="E33" s="25">
        <v>29029640.239999998</v>
      </c>
      <c r="F33" s="25">
        <v>29029640.239999998</v>
      </c>
      <c r="G33" s="25">
        <f t="shared" si="4"/>
        <v>-54714966.760000005</v>
      </c>
    </row>
    <row r="34" spans="1:7" x14ac:dyDescent="0.25">
      <c r="A34" s="21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>F34-B34</f>
        <v>0</v>
      </c>
    </row>
    <row r="35" spans="1:7" x14ac:dyDescent="0.25">
      <c r="A35" s="21" t="s">
        <v>40</v>
      </c>
      <c r="B35" s="22">
        <f t="shared" ref="B35:G35" si="6">B36</f>
        <v>0</v>
      </c>
      <c r="C35" s="22">
        <f t="shared" si="6"/>
        <v>332658236.95999998</v>
      </c>
      <c r="D35" s="22">
        <f t="shared" si="6"/>
        <v>332658236.95999998</v>
      </c>
      <c r="E35" s="22">
        <f t="shared" si="6"/>
        <v>332658236.95999998</v>
      </c>
      <c r="F35" s="22">
        <f t="shared" si="6"/>
        <v>332658236.95999998</v>
      </c>
      <c r="G35" s="22">
        <f t="shared" si="6"/>
        <v>332658236.95999998</v>
      </c>
    </row>
    <row r="36" spans="1:7" x14ac:dyDescent="0.25">
      <c r="A36" s="24" t="s">
        <v>41</v>
      </c>
      <c r="B36" s="25">
        <v>0</v>
      </c>
      <c r="C36" s="25">
        <v>332658236.95999998</v>
      </c>
      <c r="D36" s="25">
        <f>+B36+C36</f>
        <v>332658236.95999998</v>
      </c>
      <c r="E36" s="25">
        <v>332658236.95999998</v>
      </c>
      <c r="F36" s="25">
        <v>332658236.95999998</v>
      </c>
      <c r="G36" s="25">
        <f>+F36-B36</f>
        <v>332658236.95999998</v>
      </c>
    </row>
    <row r="37" spans="1:7" x14ac:dyDescent="0.25">
      <c r="A37" s="21" t="s">
        <v>42</v>
      </c>
      <c r="B37" s="22">
        <f>B38+B39</f>
        <v>0</v>
      </c>
      <c r="C37" s="22">
        <v>0</v>
      </c>
      <c r="D37" s="22">
        <v>0</v>
      </c>
      <c r="E37" s="22">
        <v>0</v>
      </c>
      <c r="F37" s="22">
        <v>0</v>
      </c>
      <c r="G37" s="22">
        <f>G38+G39</f>
        <v>0</v>
      </c>
    </row>
    <row r="38" spans="1:7" x14ac:dyDescent="0.25">
      <c r="A38" s="24" t="s">
        <v>43</v>
      </c>
      <c r="B38" s="25">
        <v>0</v>
      </c>
      <c r="C38" s="25">
        <v>0</v>
      </c>
      <c r="D38" s="25">
        <f>+B38+C38</f>
        <v>0</v>
      </c>
      <c r="E38" s="25">
        <v>0</v>
      </c>
      <c r="F38" s="25">
        <v>0</v>
      </c>
      <c r="G38" s="25">
        <f>+F38-B38</f>
        <v>0</v>
      </c>
    </row>
    <row r="39" spans="1:7" x14ac:dyDescent="0.25">
      <c r="A39" s="24" t="s">
        <v>44</v>
      </c>
      <c r="B39" s="25">
        <v>0</v>
      </c>
      <c r="C39" s="25">
        <v>0</v>
      </c>
      <c r="D39" s="25">
        <f>+B39+C39</f>
        <v>0</v>
      </c>
      <c r="E39" s="25">
        <v>0</v>
      </c>
      <c r="F39" s="25">
        <v>0</v>
      </c>
      <c r="G39" s="25">
        <f>+F39-B39</f>
        <v>0</v>
      </c>
    </row>
    <row r="40" spans="1:7" x14ac:dyDescent="0.25">
      <c r="A40" s="27"/>
      <c r="B40" s="25"/>
      <c r="C40" s="25"/>
      <c r="D40" s="25"/>
      <c r="E40" s="25"/>
      <c r="F40" s="25"/>
      <c r="G40" s="25"/>
    </row>
    <row r="41" spans="1:7" x14ac:dyDescent="0.25">
      <c r="A41" s="28" t="s">
        <v>45</v>
      </c>
      <c r="B41" s="22">
        <f t="shared" ref="B41:G41" si="7">SUM(B9,B10,B11,B12,B13,B14,B15,B16,B28,B34,B35,B37)</f>
        <v>10872529362</v>
      </c>
      <c r="C41" s="22">
        <f t="shared" si="7"/>
        <v>752337494.96000004</v>
      </c>
      <c r="D41" s="22">
        <f t="shared" si="7"/>
        <v>11624866856.959999</v>
      </c>
      <c r="E41" s="22">
        <f t="shared" si="7"/>
        <v>3506920292.3199997</v>
      </c>
      <c r="F41" s="22">
        <f t="shared" si="7"/>
        <v>3506871189.1199999</v>
      </c>
      <c r="G41" s="22">
        <f t="shared" si="7"/>
        <v>-7365658172.8800001</v>
      </c>
    </row>
    <row r="42" spans="1:7" x14ac:dyDescent="0.25">
      <c r="A42" s="28" t="s">
        <v>46</v>
      </c>
      <c r="B42" s="29"/>
      <c r="C42" s="29"/>
      <c r="D42" s="29"/>
      <c r="E42" s="29"/>
      <c r="F42" s="29"/>
      <c r="G42" s="30">
        <f>IF(G41&gt;0,G41,0)</f>
        <v>0</v>
      </c>
    </row>
    <row r="43" spans="1:7" x14ac:dyDescent="0.25">
      <c r="A43" s="27"/>
      <c r="B43" s="31"/>
      <c r="C43" s="31"/>
      <c r="D43" s="31"/>
      <c r="E43" s="31"/>
      <c r="F43" s="31"/>
      <c r="G43" s="31"/>
    </row>
    <row r="44" spans="1:7" x14ac:dyDescent="0.25">
      <c r="A44" s="28" t="s">
        <v>47</v>
      </c>
      <c r="B44" s="31"/>
      <c r="C44" s="31"/>
      <c r="D44" s="31"/>
      <c r="E44" s="31"/>
      <c r="F44" s="31"/>
      <c r="G44" s="31"/>
    </row>
    <row r="45" spans="1:7" x14ac:dyDescent="0.25">
      <c r="A45" s="21" t="s">
        <v>48</v>
      </c>
      <c r="B45" s="22">
        <f t="shared" ref="B45:G45" si="8">SUM(B46:B53)</f>
        <v>8866648745</v>
      </c>
      <c r="C45" s="22">
        <f t="shared" si="8"/>
        <v>60676162</v>
      </c>
      <c r="D45" s="22">
        <f t="shared" si="8"/>
        <v>8927324907</v>
      </c>
      <c r="E45" s="22">
        <f t="shared" si="8"/>
        <v>2260762384.5500002</v>
      </c>
      <c r="F45" s="22">
        <f t="shared" si="8"/>
        <v>2260762384.5500002</v>
      </c>
      <c r="G45" s="22">
        <f t="shared" si="8"/>
        <v>-6605886360.4499998</v>
      </c>
    </row>
    <row r="46" spans="1:7" x14ac:dyDescent="0.25">
      <c r="A46" s="32" t="s">
        <v>49</v>
      </c>
      <c r="B46" s="25">
        <v>4626908122</v>
      </c>
      <c r="C46" s="25">
        <v>0</v>
      </c>
      <c r="D46" s="25">
        <f>+B46+C46</f>
        <v>4626908122</v>
      </c>
      <c r="E46" s="25">
        <v>1136962349.51</v>
      </c>
      <c r="F46" s="25">
        <v>1136962349.51</v>
      </c>
      <c r="G46" s="25">
        <f t="shared" ref="G46:G53" si="9">+F46-B46</f>
        <v>-3489945772.4899998</v>
      </c>
    </row>
    <row r="47" spans="1:7" x14ac:dyDescent="0.25">
      <c r="A47" s="32" t="s">
        <v>50</v>
      </c>
      <c r="B47" s="25">
        <v>1703669006</v>
      </c>
      <c r="C47" s="25">
        <v>0</v>
      </c>
      <c r="D47" s="25">
        <f t="shared" ref="D47:D53" si="10">+B47+C47</f>
        <v>1703669006</v>
      </c>
      <c r="E47" s="25">
        <v>417454909.04000002</v>
      </c>
      <c r="F47" s="25">
        <v>417454909.04000002</v>
      </c>
      <c r="G47" s="25">
        <f t="shared" si="9"/>
        <v>-1286214096.96</v>
      </c>
    </row>
    <row r="48" spans="1:7" x14ac:dyDescent="0.25">
      <c r="A48" s="32" t="s">
        <v>51</v>
      </c>
      <c r="B48" s="25">
        <v>934727788</v>
      </c>
      <c r="C48" s="25">
        <v>-10854606</v>
      </c>
      <c r="D48" s="25">
        <f t="shared" si="10"/>
        <v>923873182</v>
      </c>
      <c r="E48" s="25">
        <v>277161954</v>
      </c>
      <c r="F48" s="25">
        <v>277161954</v>
      </c>
      <c r="G48" s="25">
        <f t="shared" si="9"/>
        <v>-657565834</v>
      </c>
    </row>
    <row r="49" spans="1:7" ht="30" x14ac:dyDescent="0.25">
      <c r="A49" s="32" t="s">
        <v>52</v>
      </c>
      <c r="B49" s="25">
        <v>652812688</v>
      </c>
      <c r="C49" s="25">
        <v>1521143</v>
      </c>
      <c r="D49" s="25">
        <f t="shared" si="10"/>
        <v>654333831</v>
      </c>
      <c r="E49" s="25">
        <v>163583457</v>
      </c>
      <c r="F49" s="25">
        <v>163583457</v>
      </c>
      <c r="G49" s="25">
        <f t="shared" si="9"/>
        <v>-489229231</v>
      </c>
    </row>
    <row r="50" spans="1:7" x14ac:dyDescent="0.25">
      <c r="A50" s="32" t="s">
        <v>53</v>
      </c>
      <c r="B50" s="25">
        <v>400376301</v>
      </c>
      <c r="C50" s="25">
        <v>61275651</v>
      </c>
      <c r="D50" s="25">
        <f t="shared" si="10"/>
        <v>461651952</v>
      </c>
      <c r="E50" s="25">
        <v>115722801</v>
      </c>
      <c r="F50" s="25">
        <v>115722801</v>
      </c>
      <c r="G50" s="25">
        <f t="shared" si="9"/>
        <v>-284653500</v>
      </c>
    </row>
    <row r="51" spans="1:7" x14ac:dyDescent="0.25">
      <c r="A51" s="32" t="s">
        <v>54</v>
      </c>
      <c r="B51" s="25">
        <v>110939582</v>
      </c>
      <c r="C51" s="25">
        <v>0</v>
      </c>
      <c r="D51" s="25">
        <f t="shared" si="10"/>
        <v>110939582</v>
      </c>
      <c r="E51" s="25">
        <v>29367208</v>
      </c>
      <c r="F51" s="25">
        <v>29367208</v>
      </c>
      <c r="G51" s="25">
        <f t="shared" si="9"/>
        <v>-81572374</v>
      </c>
    </row>
    <row r="52" spans="1:7" ht="29.25" customHeight="1" x14ac:dyDescent="0.25">
      <c r="A52" s="33" t="s">
        <v>55</v>
      </c>
      <c r="B52" s="25">
        <v>171658496</v>
      </c>
      <c r="C52" s="25">
        <v>11115736</v>
      </c>
      <c r="D52" s="25">
        <f t="shared" si="10"/>
        <v>182774232</v>
      </c>
      <c r="E52" s="25">
        <v>54715956</v>
      </c>
      <c r="F52" s="25">
        <v>54715956</v>
      </c>
      <c r="G52" s="25">
        <f t="shared" si="9"/>
        <v>-116942540</v>
      </c>
    </row>
    <row r="53" spans="1:7" ht="27.75" customHeight="1" x14ac:dyDescent="0.25">
      <c r="A53" s="32" t="s">
        <v>56</v>
      </c>
      <c r="B53" s="25">
        <v>265556762</v>
      </c>
      <c r="C53" s="25">
        <v>-2381762</v>
      </c>
      <c r="D53" s="25">
        <f t="shared" si="10"/>
        <v>263175000</v>
      </c>
      <c r="E53" s="25">
        <v>65793750</v>
      </c>
      <c r="F53" s="25">
        <v>65793750</v>
      </c>
      <c r="G53" s="25">
        <f t="shared" si="9"/>
        <v>-199763012</v>
      </c>
    </row>
    <row r="54" spans="1:7" x14ac:dyDescent="0.25">
      <c r="A54" s="21" t="s">
        <v>57</v>
      </c>
      <c r="B54" s="22">
        <f t="shared" ref="B54:G54" si="11">SUM(B55:B58)</f>
        <v>1769046318</v>
      </c>
      <c r="C54" s="22">
        <f t="shared" si="11"/>
        <v>261732482.91999999</v>
      </c>
      <c r="D54" s="22">
        <f t="shared" si="11"/>
        <v>2030778800.9200001</v>
      </c>
      <c r="E54" s="22">
        <f t="shared" si="11"/>
        <v>559868704.96000004</v>
      </c>
      <c r="F54" s="22">
        <f t="shared" si="11"/>
        <v>559868704.96000004</v>
      </c>
      <c r="G54" s="22">
        <f t="shared" si="11"/>
        <v>-1209177613.04</v>
      </c>
    </row>
    <row r="55" spans="1:7" x14ac:dyDescent="0.25">
      <c r="A55" s="33" t="s">
        <v>58</v>
      </c>
      <c r="B55" s="25">
        <v>335000000</v>
      </c>
      <c r="C55" s="25">
        <v>0</v>
      </c>
      <c r="D55" s="25">
        <f>+B55+C55</f>
        <v>335000000</v>
      </c>
      <c r="E55" s="25">
        <v>0</v>
      </c>
      <c r="F55" s="25">
        <v>0</v>
      </c>
      <c r="G55" s="25">
        <f>+F55-B55</f>
        <v>-335000000</v>
      </c>
    </row>
    <row r="56" spans="1:7" x14ac:dyDescent="0.25">
      <c r="A56" s="32" t="s">
        <v>59</v>
      </c>
      <c r="B56" s="25">
        <v>1434046318</v>
      </c>
      <c r="C56" s="25">
        <v>261732482.91999999</v>
      </c>
      <c r="D56" s="25">
        <f>+B56+C56</f>
        <v>1695778800.9200001</v>
      </c>
      <c r="E56" s="25">
        <v>559868704.96000004</v>
      </c>
      <c r="F56" s="25">
        <v>559868704.96000004</v>
      </c>
      <c r="G56" s="25">
        <f>+F56-B56</f>
        <v>-874177613.03999996</v>
      </c>
    </row>
    <row r="57" spans="1:7" x14ac:dyDescent="0.25">
      <c r="A57" s="32" t="s">
        <v>60</v>
      </c>
      <c r="B57" s="25">
        <v>0</v>
      </c>
      <c r="C57" s="25">
        <v>0</v>
      </c>
      <c r="D57" s="25">
        <f>+B57+C57</f>
        <v>0</v>
      </c>
      <c r="E57" s="25">
        <v>0</v>
      </c>
      <c r="F57" s="25">
        <v>0</v>
      </c>
      <c r="G57" s="25">
        <f>+F57-B57</f>
        <v>0</v>
      </c>
    </row>
    <row r="58" spans="1:7" x14ac:dyDescent="0.25">
      <c r="A58" s="33" t="s">
        <v>61</v>
      </c>
      <c r="B58" s="25">
        <v>0</v>
      </c>
      <c r="C58" s="25">
        <v>0</v>
      </c>
      <c r="D58" s="25">
        <f>+B58+C58</f>
        <v>0</v>
      </c>
      <c r="E58" s="25">
        <v>0</v>
      </c>
      <c r="F58" s="25">
        <v>0</v>
      </c>
      <c r="G58" s="25">
        <f>+F58-B58</f>
        <v>0</v>
      </c>
    </row>
    <row r="59" spans="1:7" x14ac:dyDescent="0.25">
      <c r="A59" s="21" t="s">
        <v>62</v>
      </c>
      <c r="B59" s="22">
        <f t="shared" ref="B59:G59" si="12">SUM(B60:B61)</f>
        <v>474517442</v>
      </c>
      <c r="C59" s="22">
        <f t="shared" si="12"/>
        <v>0</v>
      </c>
      <c r="D59" s="22">
        <f t="shared" si="12"/>
        <v>474517442</v>
      </c>
      <c r="E59" s="22">
        <f t="shared" si="12"/>
        <v>98589575</v>
      </c>
      <c r="F59" s="22">
        <f t="shared" si="12"/>
        <v>98589575</v>
      </c>
      <c r="G59" s="22">
        <f t="shared" si="12"/>
        <v>-375927867</v>
      </c>
    </row>
    <row r="60" spans="1:7" ht="30" x14ac:dyDescent="0.25">
      <c r="A60" s="32" t="s">
        <v>63</v>
      </c>
      <c r="B60" s="25">
        <v>474517442</v>
      </c>
      <c r="C60" s="25">
        <v>0</v>
      </c>
      <c r="D60" s="25">
        <f>+B60+C60</f>
        <v>474517442</v>
      </c>
      <c r="E60" s="25">
        <v>98589575</v>
      </c>
      <c r="F60" s="25">
        <v>98589575</v>
      </c>
      <c r="G60" s="25">
        <f>+F60-B60</f>
        <v>-375927867</v>
      </c>
    </row>
    <row r="61" spans="1:7" x14ac:dyDescent="0.25">
      <c r="A61" s="32" t="s">
        <v>64</v>
      </c>
      <c r="B61" s="25">
        <v>0</v>
      </c>
      <c r="C61" s="25">
        <v>0</v>
      </c>
      <c r="D61" s="25">
        <f>+B61+C61</f>
        <v>0</v>
      </c>
      <c r="E61" s="25">
        <v>0</v>
      </c>
      <c r="F61" s="25">
        <v>0</v>
      </c>
      <c r="G61" s="25">
        <f>+B61-F61</f>
        <v>0</v>
      </c>
    </row>
    <row r="62" spans="1:7" x14ac:dyDescent="0.25">
      <c r="A62" s="21" t="s">
        <v>65</v>
      </c>
      <c r="B62" s="22">
        <v>0</v>
      </c>
      <c r="C62" s="22">
        <v>0</v>
      </c>
      <c r="D62" s="22">
        <f>+B62+C62</f>
        <v>0</v>
      </c>
      <c r="E62" s="22">
        <v>0</v>
      </c>
      <c r="F62" s="22">
        <v>0</v>
      </c>
      <c r="G62" s="22">
        <f>F62-B62</f>
        <v>0</v>
      </c>
    </row>
    <row r="63" spans="1:7" x14ac:dyDescent="0.25">
      <c r="A63" s="21" t="s">
        <v>66</v>
      </c>
      <c r="B63" s="22">
        <v>0</v>
      </c>
      <c r="C63" s="22">
        <v>0</v>
      </c>
      <c r="D63" s="22">
        <f>+B63+C63</f>
        <v>0</v>
      </c>
      <c r="E63" s="22">
        <v>0</v>
      </c>
      <c r="F63" s="22">
        <v>0</v>
      </c>
      <c r="G63" s="22">
        <f>F63-B63</f>
        <v>0</v>
      </c>
    </row>
    <row r="64" spans="1:7" x14ac:dyDescent="0.25">
      <c r="A64" s="27"/>
      <c r="B64" s="31"/>
      <c r="C64" s="31"/>
      <c r="D64" s="31"/>
      <c r="E64" s="31"/>
      <c r="F64" s="31"/>
      <c r="G64" s="31"/>
    </row>
    <row r="65" spans="1:7" x14ac:dyDescent="0.25">
      <c r="A65" s="28" t="s">
        <v>67</v>
      </c>
      <c r="B65" s="22">
        <f t="shared" ref="B65:G65" si="13">B45+B54+B59+B62+B63</f>
        <v>11110212505</v>
      </c>
      <c r="C65" s="22">
        <f t="shared" si="13"/>
        <v>322408644.91999996</v>
      </c>
      <c r="D65" s="22">
        <f t="shared" si="13"/>
        <v>11432621149.92</v>
      </c>
      <c r="E65" s="22">
        <f t="shared" si="13"/>
        <v>2919220664.5100002</v>
      </c>
      <c r="F65" s="22">
        <f t="shared" si="13"/>
        <v>2919220664.5100002</v>
      </c>
      <c r="G65" s="22">
        <f t="shared" si="13"/>
        <v>-8190991840.4899998</v>
      </c>
    </row>
    <row r="66" spans="1:7" x14ac:dyDescent="0.25">
      <c r="A66" s="27"/>
      <c r="B66" s="31"/>
      <c r="C66" s="31"/>
      <c r="D66" s="31"/>
      <c r="E66" s="31"/>
      <c r="F66" s="31"/>
      <c r="G66" s="31"/>
    </row>
    <row r="67" spans="1:7" x14ac:dyDescent="0.25">
      <c r="A67" s="28" t="s">
        <v>68</v>
      </c>
      <c r="B67" s="22">
        <f t="shared" ref="B67:G67" si="14">B68</f>
        <v>0</v>
      </c>
      <c r="C67" s="22">
        <f t="shared" si="14"/>
        <v>0</v>
      </c>
      <c r="D67" s="22">
        <f t="shared" si="14"/>
        <v>0</v>
      </c>
      <c r="E67" s="22">
        <f t="shared" si="14"/>
        <v>0</v>
      </c>
      <c r="F67" s="22">
        <f t="shared" si="14"/>
        <v>0</v>
      </c>
      <c r="G67" s="22">
        <f t="shared" si="14"/>
        <v>0</v>
      </c>
    </row>
    <row r="68" spans="1:7" x14ac:dyDescent="0.25">
      <c r="A68" s="34" t="s">
        <v>69</v>
      </c>
      <c r="B68" s="25">
        <v>0</v>
      </c>
      <c r="C68" s="25">
        <v>0</v>
      </c>
      <c r="D68" s="25">
        <f>+B68+C68</f>
        <v>0</v>
      </c>
      <c r="E68" s="25">
        <v>0</v>
      </c>
      <c r="F68" s="25">
        <v>0</v>
      </c>
      <c r="G68" s="25">
        <f>+F68-B68</f>
        <v>0</v>
      </c>
    </row>
    <row r="69" spans="1:7" x14ac:dyDescent="0.25">
      <c r="A69" s="27"/>
      <c r="B69" s="31"/>
      <c r="C69" s="31"/>
      <c r="D69" s="31"/>
      <c r="E69" s="31"/>
      <c r="F69" s="31"/>
      <c r="G69" s="31"/>
    </row>
    <row r="70" spans="1:7" x14ac:dyDescent="0.25">
      <c r="A70" s="28" t="s">
        <v>70</v>
      </c>
      <c r="B70" s="22">
        <f t="shared" ref="B70:G70" si="15">B41+B65+B67</f>
        <v>21982741867</v>
      </c>
      <c r="C70" s="22">
        <f t="shared" si="15"/>
        <v>1074746139.8800001</v>
      </c>
      <c r="D70" s="22">
        <f t="shared" si="15"/>
        <v>23057488006.879997</v>
      </c>
      <c r="E70" s="22">
        <f t="shared" si="15"/>
        <v>6426140956.8299999</v>
      </c>
      <c r="F70" s="22">
        <f t="shared" si="15"/>
        <v>6426091853.6300001</v>
      </c>
      <c r="G70" s="22">
        <f t="shared" si="15"/>
        <v>-15556650013.369999</v>
      </c>
    </row>
    <row r="71" spans="1:7" x14ac:dyDescent="0.25">
      <c r="A71" s="27"/>
      <c r="B71" s="31"/>
      <c r="C71" s="31"/>
      <c r="D71" s="31"/>
      <c r="E71" s="31"/>
      <c r="F71" s="31"/>
      <c r="G71" s="31"/>
    </row>
    <row r="72" spans="1:7" x14ac:dyDescent="0.25">
      <c r="A72" s="28" t="s">
        <v>71</v>
      </c>
      <c r="B72" s="31"/>
      <c r="C72" s="31"/>
      <c r="D72" s="31"/>
      <c r="E72" s="31"/>
      <c r="F72" s="31"/>
      <c r="G72" s="31"/>
    </row>
    <row r="73" spans="1:7" ht="30" x14ac:dyDescent="0.25">
      <c r="A73" s="35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5">
      <c r="A74" s="35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x14ac:dyDescent="0.25">
      <c r="A75" s="36" t="s">
        <v>74</v>
      </c>
      <c r="B75" s="22">
        <f t="shared" ref="B75:G75" si="16">B73+B74</f>
        <v>0</v>
      </c>
      <c r="C75" s="22">
        <f t="shared" si="16"/>
        <v>0</v>
      </c>
      <c r="D75" s="22">
        <f t="shared" si="16"/>
        <v>0</v>
      </c>
      <c r="E75" s="22">
        <f t="shared" si="16"/>
        <v>0</v>
      </c>
      <c r="F75" s="22">
        <f t="shared" si="16"/>
        <v>0</v>
      </c>
      <c r="G75" s="22">
        <f t="shared" si="16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2022-03-30T19:53:26Z</dcterms:created>
  <dcterms:modified xsi:type="dcterms:W3CDTF">2022-03-30T19:53:48Z</dcterms:modified>
</cp:coreProperties>
</file>