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'Formato 2'!$E$52</definedName>
    <definedName name="MONTO1">'[3]Info General'!$D$18</definedName>
    <definedName name="MONTO2">'[3]Info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'[2]Formato 6 b)'!$D$9</definedName>
    <definedName name="vcvcbvcbcvb">'[2]Formato 6 b)'!$B$40</definedName>
    <definedName name="zfds">'Formato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B48" i="1"/>
  <c r="H32" i="1"/>
  <c r="G32" i="1"/>
  <c r="F32" i="1"/>
  <c r="E32" i="1"/>
  <c r="D32" i="1"/>
  <c r="C32" i="1"/>
  <c r="B32" i="1"/>
  <c r="H27" i="1"/>
  <c r="G27" i="1"/>
  <c r="F27" i="1"/>
  <c r="E27" i="1"/>
  <c r="D27" i="1"/>
  <c r="C27" i="1"/>
  <c r="B27" i="1"/>
  <c r="F19" i="1"/>
  <c r="F18" i="1"/>
  <c r="F17" i="1"/>
  <c r="F16" i="1"/>
  <c r="F15" i="1"/>
  <c r="IV14" i="1"/>
  <c r="IU14" i="1"/>
  <c r="IT14" i="1"/>
  <c r="IT13" i="1" s="1"/>
  <c r="IS14" i="1"/>
  <c r="IR14" i="1"/>
  <c r="IQ14" i="1"/>
  <c r="IP14" i="1"/>
  <c r="IP13" i="1" s="1"/>
  <c r="IO14" i="1"/>
  <c r="IN14" i="1"/>
  <c r="IM14" i="1"/>
  <c r="IL14" i="1"/>
  <c r="IL13" i="1" s="1"/>
  <c r="IK14" i="1"/>
  <c r="IJ14" i="1"/>
  <c r="II14" i="1"/>
  <c r="IH14" i="1"/>
  <c r="IH13" i="1" s="1"/>
  <c r="IG14" i="1"/>
  <c r="IF14" i="1"/>
  <c r="IE14" i="1"/>
  <c r="ID14" i="1"/>
  <c r="ID13" i="1" s="1"/>
  <c r="IC14" i="1"/>
  <c r="IB14" i="1"/>
  <c r="IA14" i="1"/>
  <c r="HZ14" i="1"/>
  <c r="HZ13" i="1" s="1"/>
  <c r="HY14" i="1"/>
  <c r="HX14" i="1"/>
  <c r="HW14" i="1"/>
  <c r="HV14" i="1"/>
  <c r="HV13" i="1" s="1"/>
  <c r="HU14" i="1"/>
  <c r="HT14" i="1"/>
  <c r="HS14" i="1"/>
  <c r="HR14" i="1"/>
  <c r="HR13" i="1" s="1"/>
  <c r="HQ14" i="1"/>
  <c r="HP14" i="1"/>
  <c r="HO14" i="1"/>
  <c r="HN14" i="1"/>
  <c r="HN13" i="1" s="1"/>
  <c r="HM14" i="1"/>
  <c r="HL14" i="1"/>
  <c r="HK14" i="1"/>
  <c r="HJ14" i="1"/>
  <c r="HJ13" i="1" s="1"/>
  <c r="HI14" i="1"/>
  <c r="HH14" i="1"/>
  <c r="HG14" i="1"/>
  <c r="HF14" i="1"/>
  <c r="HF13" i="1" s="1"/>
  <c r="HE14" i="1"/>
  <c r="HD14" i="1"/>
  <c r="HC14" i="1"/>
  <c r="HB14" i="1"/>
  <c r="HB13" i="1" s="1"/>
  <c r="HA14" i="1"/>
  <c r="GZ14" i="1"/>
  <c r="GY14" i="1"/>
  <c r="GX14" i="1"/>
  <c r="GX13" i="1" s="1"/>
  <c r="GW14" i="1"/>
  <c r="GV14" i="1"/>
  <c r="GU14" i="1"/>
  <c r="GT14" i="1"/>
  <c r="GT13" i="1" s="1"/>
  <c r="GS14" i="1"/>
  <c r="GR14" i="1"/>
  <c r="GQ14" i="1"/>
  <c r="GP14" i="1"/>
  <c r="GP13" i="1" s="1"/>
  <c r="GO14" i="1"/>
  <c r="GN14" i="1"/>
  <c r="GM14" i="1"/>
  <c r="GL14" i="1"/>
  <c r="GL13" i="1" s="1"/>
  <c r="GK14" i="1"/>
  <c r="GJ14" i="1"/>
  <c r="GI14" i="1"/>
  <c r="GH14" i="1"/>
  <c r="GH13" i="1" s="1"/>
  <c r="GG14" i="1"/>
  <c r="GF14" i="1"/>
  <c r="GE14" i="1"/>
  <c r="GD14" i="1"/>
  <c r="GD13" i="1" s="1"/>
  <c r="GC14" i="1"/>
  <c r="GB14" i="1"/>
  <c r="GA14" i="1"/>
  <c r="FZ14" i="1"/>
  <c r="FZ13" i="1" s="1"/>
  <c r="FY14" i="1"/>
  <c r="FX14" i="1"/>
  <c r="FW14" i="1"/>
  <c r="FV14" i="1"/>
  <c r="FV13" i="1" s="1"/>
  <c r="FU14" i="1"/>
  <c r="FT14" i="1"/>
  <c r="FS14" i="1"/>
  <c r="FR14" i="1"/>
  <c r="FR13" i="1" s="1"/>
  <c r="FQ14" i="1"/>
  <c r="FP14" i="1"/>
  <c r="FO14" i="1"/>
  <c r="FN14" i="1"/>
  <c r="FN13" i="1" s="1"/>
  <c r="FM14" i="1"/>
  <c r="FL14" i="1"/>
  <c r="FK14" i="1"/>
  <c r="FJ14" i="1"/>
  <c r="FJ13" i="1" s="1"/>
  <c r="FI14" i="1"/>
  <c r="FH14" i="1"/>
  <c r="FG14" i="1"/>
  <c r="FF14" i="1"/>
  <c r="FF13" i="1" s="1"/>
  <c r="FE14" i="1"/>
  <c r="FD14" i="1"/>
  <c r="FC14" i="1"/>
  <c r="FB14" i="1"/>
  <c r="FB13" i="1" s="1"/>
  <c r="FA14" i="1"/>
  <c r="EZ14" i="1"/>
  <c r="EY14" i="1"/>
  <c r="EX14" i="1"/>
  <c r="EX13" i="1" s="1"/>
  <c r="EW14" i="1"/>
  <c r="EV14" i="1"/>
  <c r="EU14" i="1"/>
  <c r="ET14" i="1"/>
  <c r="ET13" i="1" s="1"/>
  <c r="ES14" i="1"/>
  <c r="ER14" i="1"/>
  <c r="EQ14" i="1"/>
  <c r="EP14" i="1"/>
  <c r="EP13" i="1" s="1"/>
  <c r="EO14" i="1"/>
  <c r="EN14" i="1"/>
  <c r="EM14" i="1"/>
  <c r="EL14" i="1"/>
  <c r="EL13" i="1" s="1"/>
  <c r="EK14" i="1"/>
  <c r="EJ14" i="1"/>
  <c r="EI14" i="1"/>
  <c r="EH14" i="1"/>
  <c r="EH13" i="1" s="1"/>
  <c r="EG14" i="1"/>
  <c r="EF14" i="1"/>
  <c r="EE14" i="1"/>
  <c r="ED14" i="1"/>
  <c r="ED13" i="1" s="1"/>
  <c r="EC14" i="1"/>
  <c r="EB14" i="1"/>
  <c r="EA14" i="1"/>
  <c r="DZ14" i="1"/>
  <c r="DZ13" i="1" s="1"/>
  <c r="DY14" i="1"/>
  <c r="DX14" i="1"/>
  <c r="DW14" i="1"/>
  <c r="DV14" i="1"/>
  <c r="DV13" i="1" s="1"/>
  <c r="DU14" i="1"/>
  <c r="DT14" i="1"/>
  <c r="DS14" i="1"/>
  <c r="DR14" i="1"/>
  <c r="DR13" i="1" s="1"/>
  <c r="DQ14" i="1"/>
  <c r="DP14" i="1"/>
  <c r="DO14" i="1"/>
  <c r="DN14" i="1"/>
  <c r="DN13" i="1" s="1"/>
  <c r="DM14" i="1"/>
  <c r="DL14" i="1"/>
  <c r="DK14" i="1"/>
  <c r="DJ14" i="1"/>
  <c r="DJ13" i="1" s="1"/>
  <c r="DI14" i="1"/>
  <c r="DH14" i="1"/>
  <c r="DG14" i="1"/>
  <c r="DF14" i="1"/>
  <c r="DF13" i="1" s="1"/>
  <c r="DE14" i="1"/>
  <c r="DD14" i="1"/>
  <c r="DC14" i="1"/>
  <c r="DB14" i="1"/>
  <c r="DB13" i="1" s="1"/>
  <c r="DA14" i="1"/>
  <c r="CZ14" i="1"/>
  <c r="CY14" i="1"/>
  <c r="CX14" i="1"/>
  <c r="CX13" i="1" s="1"/>
  <c r="CW14" i="1"/>
  <c r="CV14" i="1"/>
  <c r="CU14" i="1"/>
  <c r="CT14" i="1"/>
  <c r="CT13" i="1" s="1"/>
  <c r="CS14" i="1"/>
  <c r="CR14" i="1"/>
  <c r="CQ14" i="1"/>
  <c r="CP14" i="1"/>
  <c r="CP13" i="1" s="1"/>
  <c r="CO14" i="1"/>
  <c r="CN14" i="1"/>
  <c r="CM14" i="1"/>
  <c r="CL14" i="1"/>
  <c r="CL13" i="1" s="1"/>
  <c r="CK14" i="1"/>
  <c r="CJ14" i="1"/>
  <c r="CI14" i="1"/>
  <c r="CH14" i="1"/>
  <c r="CH13" i="1" s="1"/>
  <c r="CG14" i="1"/>
  <c r="CF14" i="1"/>
  <c r="CE14" i="1"/>
  <c r="CD14" i="1"/>
  <c r="CD13" i="1" s="1"/>
  <c r="CC14" i="1"/>
  <c r="CB14" i="1"/>
  <c r="CA14" i="1"/>
  <c r="BZ14" i="1"/>
  <c r="BZ13" i="1" s="1"/>
  <c r="BY14" i="1"/>
  <c r="BX14" i="1"/>
  <c r="BW14" i="1"/>
  <c r="BV14" i="1"/>
  <c r="BV13" i="1" s="1"/>
  <c r="BU14" i="1"/>
  <c r="BT14" i="1"/>
  <c r="BS14" i="1"/>
  <c r="BR14" i="1"/>
  <c r="BR13" i="1" s="1"/>
  <c r="BQ14" i="1"/>
  <c r="BP14" i="1"/>
  <c r="BO14" i="1"/>
  <c r="BN14" i="1"/>
  <c r="BN13" i="1" s="1"/>
  <c r="BM14" i="1"/>
  <c r="BL14" i="1"/>
  <c r="BK14" i="1"/>
  <c r="BJ14" i="1"/>
  <c r="BJ13" i="1" s="1"/>
  <c r="BI14" i="1"/>
  <c r="BH14" i="1"/>
  <c r="BG14" i="1"/>
  <c r="BF14" i="1"/>
  <c r="BF13" i="1" s="1"/>
  <c r="BE14" i="1"/>
  <c r="BD14" i="1"/>
  <c r="BC14" i="1"/>
  <c r="BB14" i="1"/>
  <c r="BB13" i="1" s="1"/>
  <c r="BA14" i="1"/>
  <c r="AZ14" i="1"/>
  <c r="AY14" i="1"/>
  <c r="AX14" i="1"/>
  <c r="AX13" i="1" s="1"/>
  <c r="AW14" i="1"/>
  <c r="AV14" i="1"/>
  <c r="AU14" i="1"/>
  <c r="AT14" i="1"/>
  <c r="AT13" i="1" s="1"/>
  <c r="AS14" i="1"/>
  <c r="AR14" i="1"/>
  <c r="AQ14" i="1"/>
  <c r="AP14" i="1"/>
  <c r="AP13" i="1" s="1"/>
  <c r="AO14" i="1"/>
  <c r="AN14" i="1"/>
  <c r="AM14" i="1"/>
  <c r="AL14" i="1"/>
  <c r="AL13" i="1" s="1"/>
  <c r="AK14" i="1"/>
  <c r="AJ14" i="1"/>
  <c r="AI14" i="1"/>
  <c r="AH14" i="1"/>
  <c r="AH13" i="1" s="1"/>
  <c r="AG14" i="1"/>
  <c r="AF14" i="1"/>
  <c r="AE14" i="1"/>
  <c r="AD14" i="1"/>
  <c r="AD13" i="1" s="1"/>
  <c r="AC14" i="1"/>
  <c r="AB14" i="1"/>
  <c r="AA14" i="1"/>
  <c r="Z14" i="1"/>
  <c r="Z13" i="1" s="1"/>
  <c r="Y14" i="1"/>
  <c r="X14" i="1"/>
  <c r="W14" i="1"/>
  <c r="V14" i="1"/>
  <c r="V13" i="1" s="1"/>
  <c r="U14" i="1"/>
  <c r="T14" i="1"/>
  <c r="S14" i="1"/>
  <c r="R14" i="1"/>
  <c r="R13" i="1" s="1"/>
  <c r="Q14" i="1"/>
  <c r="P14" i="1"/>
  <c r="O14" i="1"/>
  <c r="N14" i="1"/>
  <c r="N13" i="1" s="1"/>
  <c r="M14" i="1"/>
  <c r="L14" i="1"/>
  <c r="K14" i="1"/>
  <c r="J14" i="1"/>
  <c r="J13" i="1" s="1"/>
  <c r="I14" i="1"/>
  <c r="H14" i="1"/>
  <c r="G14" i="1"/>
  <c r="F14" i="1"/>
  <c r="F13" i="1" s="1"/>
  <c r="F8" i="1" s="1"/>
  <c r="F25" i="1" s="1"/>
  <c r="E14" i="1"/>
  <c r="D14" i="1"/>
  <c r="C14" i="1"/>
  <c r="B14" i="1"/>
  <c r="B13" i="1" s="1"/>
  <c r="B8" i="1" s="1"/>
  <c r="B25" i="1" s="1"/>
  <c r="IV13" i="1"/>
  <c r="IU13" i="1"/>
  <c r="IS13" i="1"/>
  <c r="IR13" i="1"/>
  <c r="IQ13" i="1"/>
  <c r="IO13" i="1"/>
  <c r="IN13" i="1"/>
  <c r="IM13" i="1"/>
  <c r="IK13" i="1"/>
  <c r="IJ13" i="1"/>
  <c r="II13" i="1"/>
  <c r="IG13" i="1"/>
  <c r="IF13" i="1"/>
  <c r="IE13" i="1"/>
  <c r="IC13" i="1"/>
  <c r="IB13" i="1"/>
  <c r="IA13" i="1"/>
  <c r="HY13" i="1"/>
  <c r="HX13" i="1"/>
  <c r="HW13" i="1"/>
  <c r="HU13" i="1"/>
  <c r="HT13" i="1"/>
  <c r="HS13" i="1"/>
  <c r="HQ13" i="1"/>
  <c r="HP13" i="1"/>
  <c r="HO13" i="1"/>
  <c r="HM13" i="1"/>
  <c r="HL13" i="1"/>
  <c r="HK13" i="1"/>
  <c r="HI13" i="1"/>
  <c r="HH13" i="1"/>
  <c r="HG13" i="1"/>
  <c r="HE13" i="1"/>
  <c r="HD13" i="1"/>
  <c r="HC13" i="1"/>
  <c r="HA13" i="1"/>
  <c r="GZ13" i="1"/>
  <c r="GY13" i="1"/>
  <c r="GW13" i="1"/>
  <c r="GV13" i="1"/>
  <c r="GU13" i="1"/>
  <c r="GS13" i="1"/>
  <c r="GR13" i="1"/>
  <c r="GQ13" i="1"/>
  <c r="GO13" i="1"/>
  <c r="GN13" i="1"/>
  <c r="GM13" i="1"/>
  <c r="GK13" i="1"/>
  <c r="GJ13" i="1"/>
  <c r="GI13" i="1"/>
  <c r="GG13" i="1"/>
  <c r="GF13" i="1"/>
  <c r="GE13" i="1"/>
  <c r="GC13" i="1"/>
  <c r="GB13" i="1"/>
  <c r="GA13" i="1"/>
  <c r="FY13" i="1"/>
  <c r="FX13" i="1"/>
  <c r="FW13" i="1"/>
  <c r="FU13" i="1"/>
  <c r="FT13" i="1"/>
  <c r="FS13" i="1"/>
  <c r="FQ13" i="1"/>
  <c r="FP13" i="1"/>
  <c r="FO13" i="1"/>
  <c r="FM13" i="1"/>
  <c r="FL13" i="1"/>
  <c r="FK13" i="1"/>
  <c r="FI13" i="1"/>
  <c r="FH13" i="1"/>
  <c r="FG13" i="1"/>
  <c r="FE13" i="1"/>
  <c r="FD13" i="1"/>
  <c r="FC13" i="1"/>
  <c r="FA13" i="1"/>
  <c r="EZ13" i="1"/>
  <c r="EY13" i="1"/>
  <c r="EW13" i="1"/>
  <c r="EV13" i="1"/>
  <c r="EU13" i="1"/>
  <c r="ES13" i="1"/>
  <c r="ER13" i="1"/>
  <c r="EQ13" i="1"/>
  <c r="EO13" i="1"/>
  <c r="EN13" i="1"/>
  <c r="EM13" i="1"/>
  <c r="EK13" i="1"/>
  <c r="EJ13" i="1"/>
  <c r="EI13" i="1"/>
  <c r="EG13" i="1"/>
  <c r="EF13" i="1"/>
  <c r="EE13" i="1"/>
  <c r="EC13" i="1"/>
  <c r="EB13" i="1"/>
  <c r="EA13" i="1"/>
  <c r="DY13" i="1"/>
  <c r="DX13" i="1"/>
  <c r="DW13" i="1"/>
  <c r="DU13" i="1"/>
  <c r="DT13" i="1"/>
  <c r="DS13" i="1"/>
  <c r="DQ13" i="1"/>
  <c r="DP13" i="1"/>
  <c r="DO13" i="1"/>
  <c r="DM13" i="1"/>
  <c r="DL13" i="1"/>
  <c r="DK13" i="1"/>
  <c r="DI13" i="1"/>
  <c r="DH13" i="1"/>
  <c r="DG13" i="1"/>
  <c r="DE13" i="1"/>
  <c r="DD13" i="1"/>
  <c r="DC13" i="1"/>
  <c r="DA13" i="1"/>
  <c r="CZ13" i="1"/>
  <c r="CY13" i="1"/>
  <c r="CW13" i="1"/>
  <c r="CV13" i="1"/>
  <c r="CU13" i="1"/>
  <c r="CS13" i="1"/>
  <c r="CR13" i="1"/>
  <c r="CQ13" i="1"/>
  <c r="CO13" i="1"/>
  <c r="CN13" i="1"/>
  <c r="CM13" i="1"/>
  <c r="CK13" i="1"/>
  <c r="CJ13" i="1"/>
  <c r="CI13" i="1"/>
  <c r="CG13" i="1"/>
  <c r="CF13" i="1"/>
  <c r="CE13" i="1"/>
  <c r="CC13" i="1"/>
  <c r="CB13" i="1"/>
  <c r="CA13" i="1"/>
  <c r="BY13" i="1"/>
  <c r="BX13" i="1"/>
  <c r="BW13" i="1"/>
  <c r="BU13" i="1"/>
  <c r="BT13" i="1"/>
  <c r="BS13" i="1"/>
  <c r="BQ13" i="1"/>
  <c r="BP13" i="1"/>
  <c r="BO13" i="1"/>
  <c r="BM13" i="1"/>
  <c r="BL13" i="1"/>
  <c r="BK13" i="1"/>
  <c r="BI13" i="1"/>
  <c r="BH13" i="1"/>
  <c r="BG13" i="1"/>
  <c r="BE13" i="1"/>
  <c r="BD13" i="1"/>
  <c r="BC13" i="1"/>
  <c r="BA13" i="1"/>
  <c r="AZ13" i="1"/>
  <c r="AY13" i="1"/>
  <c r="AW13" i="1"/>
  <c r="AV13" i="1"/>
  <c r="AU13" i="1"/>
  <c r="AS13" i="1"/>
  <c r="AR13" i="1"/>
  <c r="AQ13" i="1"/>
  <c r="AO13" i="1"/>
  <c r="AN13" i="1"/>
  <c r="AM13" i="1"/>
  <c r="AK13" i="1"/>
  <c r="AJ13" i="1"/>
  <c r="AI13" i="1"/>
  <c r="AG13" i="1"/>
  <c r="AF13" i="1"/>
  <c r="AE13" i="1"/>
  <c r="AC13" i="1"/>
  <c r="AB13" i="1"/>
  <c r="AA13" i="1"/>
  <c r="Y13" i="1"/>
  <c r="X13" i="1"/>
  <c r="W13" i="1"/>
  <c r="U13" i="1"/>
  <c r="T13" i="1"/>
  <c r="S13" i="1"/>
  <c r="Q13" i="1"/>
  <c r="P13" i="1"/>
  <c r="O13" i="1"/>
  <c r="M13" i="1"/>
  <c r="L13" i="1"/>
  <c r="K13" i="1"/>
  <c r="I13" i="1"/>
  <c r="H13" i="1"/>
  <c r="G13" i="1"/>
  <c r="E13" i="1"/>
  <c r="E8" i="1" s="1"/>
  <c r="E25" i="1" s="1"/>
  <c r="D13" i="1"/>
  <c r="C13" i="1"/>
  <c r="H9" i="1"/>
  <c r="H8" i="1" s="1"/>
  <c r="H25" i="1" s="1"/>
  <c r="G9" i="1"/>
  <c r="F9" i="1"/>
  <c r="E9" i="1"/>
  <c r="D9" i="1"/>
  <c r="D8" i="1" s="1"/>
  <c r="D25" i="1" s="1"/>
  <c r="C9" i="1"/>
  <c r="B9" i="1"/>
  <c r="G8" i="1"/>
  <c r="G25" i="1" s="1"/>
  <c r="C8" i="1"/>
  <c r="C25" i="1" s="1"/>
</calcChain>
</file>

<file path=xl/sharedStrings.xml><?xml version="1.0" encoding="utf-8"?>
<sst xmlns="http://schemas.openxmlformats.org/spreadsheetml/2006/main" count="53" uniqueCount="49">
  <si>
    <t>Formato 2 Informe Analítico de la Deuda Pública y Otros Pasivos - LDF</t>
  </si>
  <si>
    <t>Poder Ejecutivo del Estado de Campeche (a)</t>
  </si>
  <si>
    <t>Informe Analítico de la Deuda Pública y Otros Pasivos - LDF</t>
  </si>
  <si>
    <t>Al 31 de diciembre 2020 y 2019 (b)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</si>
  <si>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</si>
  <si>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</si>
  <si>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</si>
  <si>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</si>
  <si>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</si>
  <si>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</si>
  <si>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</si>
  <si>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</si>
  <si>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</si>
  <si>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</si>
  <si>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</si>
  <si>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</si>
  <si>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</si>
  <si>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</si>
  <si>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</si>
  <si>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</si>
  <si>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BANAMEX, S.A.</t>
  </si>
  <si>
    <t>SANTANDER, S.A.</t>
  </si>
  <si>
    <t>BBVA BANCOMER, S.A.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</si>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</sst>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4" fontId="0" fillId="2" borderId="11" xfId="0" applyNumberFormat="1" applyFill="1" applyBorder="1"/>
    <xf numFmtId="0" fontId="2" fillId="2" borderId="5" xfId="0" applyFont="1" applyFill="1" applyBorder="1" applyAlignment="1">
      <alignment horizontal="left" vertical="center" indent="3"/>
    </xf>
    <xf numFmtId="4" fontId="2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5"/>
    </xf>
    <xf numFmtId="4" fontId="1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7"/>
    </xf>
    <xf numFmtId="4" fontId="1" fillId="2" borderId="5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4" fontId="1" fillId="2" borderId="11" xfId="1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/>
    <xf numFmtId="4" fontId="1" fillId="2" borderId="11" xfId="1" applyNumberFormat="1" applyFont="1" applyFill="1" applyBorder="1" applyAlignment="1">
      <alignment vertical="center"/>
    </xf>
    <xf numFmtId="0" fontId="0" fillId="2" borderId="5" xfId="0" applyFill="1" applyBorder="1" applyAlignment="1" applyProtection="1">
      <alignment horizontal="left" vertical="center" indent="5"/>
      <protection locked="0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0" fillId="2" borderId="13" xfId="0" applyNumberFormat="1" applyFill="1" applyBorder="1"/>
    <xf numFmtId="0" fontId="0" fillId="2" borderId="13" xfId="0" applyFill="1" applyBorder="1"/>
    <xf numFmtId="0" fontId="0" fillId="2" borderId="0" xfId="0" applyFill="1" applyAlignment="1">
      <alignment vertical="center"/>
    </xf>
    <xf numFmtId="4" fontId="0" fillId="2" borderId="0" xfId="0" applyNumberFormat="1" applyFill="1"/>
    <xf numFmtId="0" fontId="0" fillId="2" borderId="0" xfId="0" applyFill="1"/>
    <xf numFmtId="0" fontId="8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3" fillId="2" borderId="13" xfId="0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workbookViewId="0">
      <selection activeCell="F18" sqref="F18"/>
    </sheetView>
  </sheetViews>
  <sheetFormatPr baseColWidth="10" defaultColWidth="1.140625" defaultRowHeight="15" zeroHeight="1" x14ac:dyDescent="0.25"/>
  <cols>
    <col min="1" max="1" width="59.140625" customWidth="1"/>
    <col min="2" max="2" width="18.85546875" style="45" customWidth="1"/>
    <col min="3" max="4" width="19.42578125" customWidth="1"/>
    <col min="5" max="5" width="21.140625" customWidth="1"/>
    <col min="6" max="6" width="20.7109375" customWidth="1"/>
    <col min="7" max="7" width="18" customWidth="1"/>
    <col min="8" max="8" width="21.28515625" customWidth="1"/>
    <col min="9" max="255" width="11.42578125" hidden="1" customWidth="1"/>
  </cols>
  <sheetData>
    <row r="1" spans="1:256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56" x14ac:dyDescent="0.25">
      <c r="A2" s="2" t="s">
        <v>1</v>
      </c>
      <c r="B2" s="3"/>
      <c r="C2" s="3"/>
      <c r="D2" s="3"/>
      <c r="E2" s="3"/>
      <c r="F2" s="3"/>
      <c r="G2" s="3"/>
      <c r="H2" s="4"/>
    </row>
    <row r="3" spans="1:256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256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256" x14ac:dyDescent="0.25">
      <c r="A5" s="11" t="s">
        <v>4</v>
      </c>
      <c r="B5" s="12"/>
      <c r="C5" s="12"/>
      <c r="D5" s="12"/>
      <c r="E5" s="12"/>
      <c r="F5" s="12"/>
      <c r="G5" s="12"/>
      <c r="H5" s="13"/>
    </row>
    <row r="6" spans="1:256" ht="62.25" customHeight="1" x14ac:dyDescent="0.25">
      <c r="A6" s="14" t="s">
        <v>5</v>
      </c>
      <c r="B6" s="15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6" t="s">
        <v>12</v>
      </c>
    </row>
    <row r="7" spans="1:256" x14ac:dyDescent="0.25">
      <c r="A7" s="17"/>
      <c r="B7" s="18"/>
      <c r="C7" s="17"/>
      <c r="D7" s="17"/>
      <c r="E7" s="17"/>
      <c r="F7" s="17"/>
      <c r="G7" s="17"/>
      <c r="H7" s="17"/>
    </row>
    <row r="8" spans="1:256" x14ac:dyDescent="0.25">
      <c r="A8" s="19" t="s">
        <v>13</v>
      </c>
      <c r="B8" s="20">
        <f>B9+B13</f>
        <v>2336915636.1599998</v>
      </c>
      <c r="C8" s="20">
        <f t="shared" ref="C8:H8" si="0">C9+C13</f>
        <v>0</v>
      </c>
      <c r="D8" s="20">
        <f t="shared" si="0"/>
        <v>37230989.689999998</v>
      </c>
      <c r="E8" s="20">
        <f t="shared" si="0"/>
        <v>0</v>
      </c>
      <c r="F8" s="20">
        <f t="shared" si="0"/>
        <v>2299684646.4700003</v>
      </c>
      <c r="G8" s="20">
        <f t="shared" si="0"/>
        <v>153003489.80000001</v>
      </c>
      <c r="H8" s="20">
        <f t="shared" si="0"/>
        <v>0</v>
      </c>
    </row>
    <row r="9" spans="1:256" x14ac:dyDescent="0.25">
      <c r="A9" s="21" t="s">
        <v>14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256" x14ac:dyDescent="0.25">
      <c r="A10" s="23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256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256" x14ac:dyDescent="0.25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256" x14ac:dyDescent="0.25">
      <c r="A13" s="21" t="s">
        <v>18</v>
      </c>
      <c r="B13" s="22">
        <f>SUM(B14+B20+B21)</f>
        <v>2336915636.1599998</v>
      </c>
      <c r="C13" s="22">
        <f t="shared" ref="C13:BN13" si="2">SUM(C14+C20+C21)</f>
        <v>0</v>
      </c>
      <c r="D13" s="22">
        <f t="shared" si="2"/>
        <v>37230989.689999998</v>
      </c>
      <c r="E13" s="22">
        <f t="shared" si="2"/>
        <v>0</v>
      </c>
      <c r="F13" s="22">
        <f t="shared" si="2"/>
        <v>2299684646.4700003</v>
      </c>
      <c r="G13" s="22">
        <f t="shared" si="2"/>
        <v>153003489.80000001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0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22">
        <f t="shared" si="2"/>
        <v>0</v>
      </c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  <c r="AW13" s="22">
        <f t="shared" si="2"/>
        <v>0</v>
      </c>
      <c r="AX13" s="22">
        <f t="shared" si="2"/>
        <v>0</v>
      </c>
      <c r="AY13" s="22">
        <f t="shared" si="2"/>
        <v>0</v>
      </c>
      <c r="AZ13" s="22">
        <f t="shared" si="2"/>
        <v>0</v>
      </c>
      <c r="BA13" s="22">
        <f t="shared" si="2"/>
        <v>0</v>
      </c>
      <c r="BB13" s="22">
        <f t="shared" si="2"/>
        <v>0</v>
      </c>
      <c r="BC13" s="22">
        <f t="shared" si="2"/>
        <v>0</v>
      </c>
      <c r="BD13" s="22">
        <f t="shared" si="2"/>
        <v>0</v>
      </c>
      <c r="BE13" s="22">
        <f t="shared" si="2"/>
        <v>0</v>
      </c>
      <c r="BF13" s="22">
        <f t="shared" si="2"/>
        <v>0</v>
      </c>
      <c r="BG13" s="22">
        <f t="shared" si="2"/>
        <v>0</v>
      </c>
      <c r="BH13" s="22">
        <f t="shared" si="2"/>
        <v>0</v>
      </c>
      <c r="BI13" s="22">
        <f t="shared" si="2"/>
        <v>0</v>
      </c>
      <c r="BJ13" s="22">
        <f t="shared" si="2"/>
        <v>0</v>
      </c>
      <c r="BK13" s="22">
        <f t="shared" si="2"/>
        <v>0</v>
      </c>
      <c r="BL13" s="22">
        <f t="shared" si="2"/>
        <v>0</v>
      </c>
      <c r="BM13" s="22">
        <f t="shared" si="2"/>
        <v>0</v>
      </c>
      <c r="BN13" s="22">
        <f t="shared" si="2"/>
        <v>0</v>
      </c>
      <c r="BO13" s="22">
        <f t="shared" ref="BO13:DZ13" si="3">SUM(BO14+BO20+BO21)</f>
        <v>0</v>
      </c>
      <c r="BP13" s="22">
        <f t="shared" si="3"/>
        <v>0</v>
      </c>
      <c r="BQ13" s="22">
        <f t="shared" si="3"/>
        <v>0</v>
      </c>
      <c r="BR13" s="22">
        <f t="shared" si="3"/>
        <v>0</v>
      </c>
      <c r="BS13" s="22">
        <f t="shared" si="3"/>
        <v>0</v>
      </c>
      <c r="BT13" s="22">
        <f t="shared" si="3"/>
        <v>0</v>
      </c>
      <c r="BU13" s="22">
        <f t="shared" si="3"/>
        <v>0</v>
      </c>
      <c r="BV13" s="22">
        <f t="shared" si="3"/>
        <v>0</v>
      </c>
      <c r="BW13" s="22">
        <f t="shared" si="3"/>
        <v>0</v>
      </c>
      <c r="BX13" s="22">
        <f t="shared" si="3"/>
        <v>0</v>
      </c>
      <c r="BY13" s="22">
        <f t="shared" si="3"/>
        <v>0</v>
      </c>
      <c r="BZ13" s="22">
        <f t="shared" si="3"/>
        <v>0</v>
      </c>
      <c r="CA13" s="22">
        <f t="shared" si="3"/>
        <v>0</v>
      </c>
      <c r="CB13" s="22">
        <f t="shared" si="3"/>
        <v>0</v>
      </c>
      <c r="CC13" s="22">
        <f t="shared" si="3"/>
        <v>0</v>
      </c>
      <c r="CD13" s="22">
        <f t="shared" si="3"/>
        <v>0</v>
      </c>
      <c r="CE13" s="22">
        <f t="shared" si="3"/>
        <v>0</v>
      </c>
      <c r="CF13" s="22">
        <f t="shared" si="3"/>
        <v>0</v>
      </c>
      <c r="CG13" s="22">
        <f t="shared" si="3"/>
        <v>0</v>
      </c>
      <c r="CH13" s="22">
        <f t="shared" si="3"/>
        <v>0</v>
      </c>
      <c r="CI13" s="22">
        <f t="shared" si="3"/>
        <v>0</v>
      </c>
      <c r="CJ13" s="22">
        <f t="shared" si="3"/>
        <v>0</v>
      </c>
      <c r="CK13" s="22">
        <f t="shared" si="3"/>
        <v>0</v>
      </c>
      <c r="CL13" s="22">
        <f t="shared" si="3"/>
        <v>0</v>
      </c>
      <c r="CM13" s="22">
        <f t="shared" si="3"/>
        <v>0</v>
      </c>
      <c r="CN13" s="22">
        <f t="shared" si="3"/>
        <v>0</v>
      </c>
      <c r="CO13" s="22">
        <f t="shared" si="3"/>
        <v>0</v>
      </c>
      <c r="CP13" s="22">
        <f t="shared" si="3"/>
        <v>0</v>
      </c>
      <c r="CQ13" s="22">
        <f t="shared" si="3"/>
        <v>0</v>
      </c>
      <c r="CR13" s="22">
        <f t="shared" si="3"/>
        <v>0</v>
      </c>
      <c r="CS13" s="22">
        <f t="shared" si="3"/>
        <v>0</v>
      </c>
      <c r="CT13" s="22">
        <f t="shared" si="3"/>
        <v>0</v>
      </c>
      <c r="CU13" s="22">
        <f t="shared" si="3"/>
        <v>0</v>
      </c>
      <c r="CV13" s="22">
        <f t="shared" si="3"/>
        <v>0</v>
      </c>
      <c r="CW13" s="22">
        <f t="shared" si="3"/>
        <v>0</v>
      </c>
      <c r="CX13" s="22">
        <f t="shared" si="3"/>
        <v>0</v>
      </c>
      <c r="CY13" s="22">
        <f t="shared" si="3"/>
        <v>0</v>
      </c>
      <c r="CZ13" s="22">
        <f t="shared" si="3"/>
        <v>0</v>
      </c>
      <c r="DA13" s="22">
        <f t="shared" si="3"/>
        <v>0</v>
      </c>
      <c r="DB13" s="22">
        <f t="shared" si="3"/>
        <v>0</v>
      </c>
      <c r="DC13" s="22">
        <f t="shared" si="3"/>
        <v>0</v>
      </c>
      <c r="DD13" s="22">
        <f t="shared" si="3"/>
        <v>0</v>
      </c>
      <c r="DE13" s="22">
        <f t="shared" si="3"/>
        <v>0</v>
      </c>
      <c r="DF13" s="22">
        <f t="shared" si="3"/>
        <v>0</v>
      </c>
      <c r="DG13" s="22">
        <f t="shared" si="3"/>
        <v>0</v>
      </c>
      <c r="DH13" s="22">
        <f t="shared" si="3"/>
        <v>0</v>
      </c>
      <c r="DI13" s="22">
        <f t="shared" si="3"/>
        <v>0</v>
      </c>
      <c r="DJ13" s="22">
        <f t="shared" si="3"/>
        <v>0</v>
      </c>
      <c r="DK13" s="22">
        <f t="shared" si="3"/>
        <v>0</v>
      </c>
      <c r="DL13" s="22">
        <f t="shared" si="3"/>
        <v>0</v>
      </c>
      <c r="DM13" s="22">
        <f t="shared" si="3"/>
        <v>0</v>
      </c>
      <c r="DN13" s="22">
        <f t="shared" si="3"/>
        <v>0</v>
      </c>
      <c r="DO13" s="22">
        <f t="shared" si="3"/>
        <v>0</v>
      </c>
      <c r="DP13" s="22">
        <f t="shared" si="3"/>
        <v>0</v>
      </c>
      <c r="DQ13" s="22">
        <f t="shared" si="3"/>
        <v>0</v>
      </c>
      <c r="DR13" s="22">
        <f t="shared" si="3"/>
        <v>0</v>
      </c>
      <c r="DS13" s="22">
        <f t="shared" si="3"/>
        <v>0</v>
      </c>
      <c r="DT13" s="22">
        <f t="shared" si="3"/>
        <v>0</v>
      </c>
      <c r="DU13" s="22">
        <f t="shared" si="3"/>
        <v>0</v>
      </c>
      <c r="DV13" s="22">
        <f t="shared" si="3"/>
        <v>0</v>
      </c>
      <c r="DW13" s="22">
        <f t="shared" si="3"/>
        <v>0</v>
      </c>
      <c r="DX13" s="22">
        <f t="shared" si="3"/>
        <v>0</v>
      </c>
      <c r="DY13" s="22">
        <f t="shared" si="3"/>
        <v>0</v>
      </c>
      <c r="DZ13" s="22">
        <f t="shared" si="3"/>
        <v>0</v>
      </c>
      <c r="EA13" s="22">
        <f t="shared" ref="EA13:GL13" si="4">SUM(EA14+EA20+EA21)</f>
        <v>0</v>
      </c>
      <c r="EB13" s="22">
        <f t="shared" si="4"/>
        <v>0</v>
      </c>
      <c r="EC13" s="22">
        <f t="shared" si="4"/>
        <v>0</v>
      </c>
      <c r="ED13" s="22">
        <f t="shared" si="4"/>
        <v>0</v>
      </c>
      <c r="EE13" s="22">
        <f t="shared" si="4"/>
        <v>0</v>
      </c>
      <c r="EF13" s="22">
        <f t="shared" si="4"/>
        <v>0</v>
      </c>
      <c r="EG13" s="22">
        <f t="shared" si="4"/>
        <v>0</v>
      </c>
      <c r="EH13" s="22">
        <f t="shared" si="4"/>
        <v>0</v>
      </c>
      <c r="EI13" s="22">
        <f t="shared" si="4"/>
        <v>0</v>
      </c>
      <c r="EJ13" s="22">
        <f t="shared" si="4"/>
        <v>0</v>
      </c>
      <c r="EK13" s="22">
        <f t="shared" si="4"/>
        <v>0</v>
      </c>
      <c r="EL13" s="22">
        <f t="shared" si="4"/>
        <v>0</v>
      </c>
      <c r="EM13" s="22">
        <f t="shared" si="4"/>
        <v>0</v>
      </c>
      <c r="EN13" s="22">
        <f t="shared" si="4"/>
        <v>0</v>
      </c>
      <c r="EO13" s="22">
        <f t="shared" si="4"/>
        <v>0</v>
      </c>
      <c r="EP13" s="22">
        <f t="shared" si="4"/>
        <v>0</v>
      </c>
      <c r="EQ13" s="22">
        <f t="shared" si="4"/>
        <v>0</v>
      </c>
      <c r="ER13" s="22">
        <f t="shared" si="4"/>
        <v>0</v>
      </c>
      <c r="ES13" s="22">
        <f t="shared" si="4"/>
        <v>0</v>
      </c>
      <c r="ET13" s="22">
        <f t="shared" si="4"/>
        <v>0</v>
      </c>
      <c r="EU13" s="22">
        <f t="shared" si="4"/>
        <v>0</v>
      </c>
      <c r="EV13" s="22">
        <f t="shared" si="4"/>
        <v>0</v>
      </c>
      <c r="EW13" s="22">
        <f t="shared" si="4"/>
        <v>0</v>
      </c>
      <c r="EX13" s="22">
        <f t="shared" si="4"/>
        <v>0</v>
      </c>
      <c r="EY13" s="22">
        <f t="shared" si="4"/>
        <v>0</v>
      </c>
      <c r="EZ13" s="22">
        <f t="shared" si="4"/>
        <v>0</v>
      </c>
      <c r="FA13" s="22">
        <f t="shared" si="4"/>
        <v>0</v>
      </c>
      <c r="FB13" s="22">
        <f t="shared" si="4"/>
        <v>0</v>
      </c>
      <c r="FC13" s="22">
        <f t="shared" si="4"/>
        <v>0</v>
      </c>
      <c r="FD13" s="22">
        <f t="shared" si="4"/>
        <v>0</v>
      </c>
      <c r="FE13" s="22">
        <f t="shared" si="4"/>
        <v>0</v>
      </c>
      <c r="FF13" s="22">
        <f t="shared" si="4"/>
        <v>0</v>
      </c>
      <c r="FG13" s="22">
        <f t="shared" si="4"/>
        <v>0</v>
      </c>
      <c r="FH13" s="22">
        <f t="shared" si="4"/>
        <v>0</v>
      </c>
      <c r="FI13" s="22">
        <f t="shared" si="4"/>
        <v>0</v>
      </c>
      <c r="FJ13" s="22">
        <f t="shared" si="4"/>
        <v>0</v>
      </c>
      <c r="FK13" s="22">
        <f t="shared" si="4"/>
        <v>0</v>
      </c>
      <c r="FL13" s="22">
        <f t="shared" si="4"/>
        <v>0</v>
      </c>
      <c r="FM13" s="22">
        <f t="shared" si="4"/>
        <v>0</v>
      </c>
      <c r="FN13" s="22">
        <f t="shared" si="4"/>
        <v>0</v>
      </c>
      <c r="FO13" s="22">
        <f t="shared" si="4"/>
        <v>0</v>
      </c>
      <c r="FP13" s="22">
        <f t="shared" si="4"/>
        <v>0</v>
      </c>
      <c r="FQ13" s="22">
        <f t="shared" si="4"/>
        <v>0</v>
      </c>
      <c r="FR13" s="22">
        <f t="shared" si="4"/>
        <v>0</v>
      </c>
      <c r="FS13" s="22">
        <f t="shared" si="4"/>
        <v>0</v>
      </c>
      <c r="FT13" s="22">
        <f t="shared" si="4"/>
        <v>0</v>
      </c>
      <c r="FU13" s="22">
        <f t="shared" si="4"/>
        <v>0</v>
      </c>
      <c r="FV13" s="22">
        <f t="shared" si="4"/>
        <v>0</v>
      </c>
      <c r="FW13" s="22">
        <f t="shared" si="4"/>
        <v>0</v>
      </c>
      <c r="FX13" s="22">
        <f t="shared" si="4"/>
        <v>0</v>
      </c>
      <c r="FY13" s="22">
        <f t="shared" si="4"/>
        <v>0</v>
      </c>
      <c r="FZ13" s="22">
        <f t="shared" si="4"/>
        <v>0</v>
      </c>
      <c r="GA13" s="22">
        <f t="shared" si="4"/>
        <v>0</v>
      </c>
      <c r="GB13" s="22">
        <f t="shared" si="4"/>
        <v>0</v>
      </c>
      <c r="GC13" s="22">
        <f t="shared" si="4"/>
        <v>0</v>
      </c>
      <c r="GD13" s="22">
        <f t="shared" si="4"/>
        <v>0</v>
      </c>
      <c r="GE13" s="22">
        <f t="shared" si="4"/>
        <v>0</v>
      </c>
      <c r="GF13" s="22">
        <f t="shared" si="4"/>
        <v>0</v>
      </c>
      <c r="GG13" s="22">
        <f t="shared" si="4"/>
        <v>0</v>
      </c>
      <c r="GH13" s="22">
        <f t="shared" si="4"/>
        <v>0</v>
      </c>
      <c r="GI13" s="22">
        <f t="shared" si="4"/>
        <v>0</v>
      </c>
      <c r="GJ13" s="22">
        <f t="shared" si="4"/>
        <v>0</v>
      </c>
      <c r="GK13" s="22">
        <f t="shared" si="4"/>
        <v>0</v>
      </c>
      <c r="GL13" s="22">
        <f t="shared" si="4"/>
        <v>0</v>
      </c>
      <c r="GM13" s="22">
        <f t="shared" ref="GM13:IV13" si="5">SUM(GM14+GM20+GM21)</f>
        <v>0</v>
      </c>
      <c r="GN13" s="22">
        <f t="shared" si="5"/>
        <v>0</v>
      </c>
      <c r="GO13" s="22">
        <f t="shared" si="5"/>
        <v>0</v>
      </c>
      <c r="GP13" s="22">
        <f t="shared" si="5"/>
        <v>0</v>
      </c>
      <c r="GQ13" s="22">
        <f t="shared" si="5"/>
        <v>0</v>
      </c>
      <c r="GR13" s="22">
        <f t="shared" si="5"/>
        <v>0</v>
      </c>
      <c r="GS13" s="22">
        <f t="shared" si="5"/>
        <v>0</v>
      </c>
      <c r="GT13" s="22">
        <f t="shared" si="5"/>
        <v>0</v>
      </c>
      <c r="GU13" s="22">
        <f t="shared" si="5"/>
        <v>0</v>
      </c>
      <c r="GV13" s="22">
        <f t="shared" si="5"/>
        <v>0</v>
      </c>
      <c r="GW13" s="22">
        <f t="shared" si="5"/>
        <v>0</v>
      </c>
      <c r="GX13" s="22">
        <f t="shared" si="5"/>
        <v>0</v>
      </c>
      <c r="GY13" s="22">
        <f t="shared" si="5"/>
        <v>0</v>
      </c>
      <c r="GZ13" s="22">
        <f t="shared" si="5"/>
        <v>0</v>
      </c>
      <c r="HA13" s="22">
        <f t="shared" si="5"/>
        <v>0</v>
      </c>
      <c r="HB13" s="22">
        <f t="shared" si="5"/>
        <v>0</v>
      </c>
      <c r="HC13" s="22">
        <f t="shared" si="5"/>
        <v>0</v>
      </c>
      <c r="HD13" s="22">
        <f t="shared" si="5"/>
        <v>0</v>
      </c>
      <c r="HE13" s="22">
        <f t="shared" si="5"/>
        <v>0</v>
      </c>
      <c r="HF13" s="22">
        <f t="shared" si="5"/>
        <v>0</v>
      </c>
      <c r="HG13" s="22">
        <f t="shared" si="5"/>
        <v>0</v>
      </c>
      <c r="HH13" s="22">
        <f t="shared" si="5"/>
        <v>0</v>
      </c>
      <c r="HI13" s="22">
        <f t="shared" si="5"/>
        <v>0</v>
      </c>
      <c r="HJ13" s="22">
        <f t="shared" si="5"/>
        <v>0</v>
      </c>
      <c r="HK13" s="22">
        <f t="shared" si="5"/>
        <v>0</v>
      </c>
      <c r="HL13" s="22">
        <f t="shared" si="5"/>
        <v>0</v>
      </c>
      <c r="HM13" s="22">
        <f t="shared" si="5"/>
        <v>0</v>
      </c>
      <c r="HN13" s="22">
        <f t="shared" si="5"/>
        <v>0</v>
      </c>
      <c r="HO13" s="22">
        <f t="shared" si="5"/>
        <v>0</v>
      </c>
      <c r="HP13" s="22">
        <f t="shared" si="5"/>
        <v>0</v>
      </c>
      <c r="HQ13" s="22">
        <f t="shared" si="5"/>
        <v>0</v>
      </c>
      <c r="HR13" s="22">
        <f t="shared" si="5"/>
        <v>0</v>
      </c>
      <c r="HS13" s="22">
        <f t="shared" si="5"/>
        <v>0</v>
      </c>
      <c r="HT13" s="22">
        <f t="shared" si="5"/>
        <v>0</v>
      </c>
      <c r="HU13" s="22">
        <f t="shared" si="5"/>
        <v>0</v>
      </c>
      <c r="HV13" s="22">
        <f t="shared" si="5"/>
        <v>0</v>
      </c>
      <c r="HW13" s="22">
        <f t="shared" si="5"/>
        <v>0</v>
      </c>
      <c r="HX13" s="22">
        <f t="shared" si="5"/>
        <v>0</v>
      </c>
      <c r="HY13" s="22">
        <f t="shared" si="5"/>
        <v>0</v>
      </c>
      <c r="HZ13" s="22">
        <f t="shared" si="5"/>
        <v>0</v>
      </c>
      <c r="IA13" s="22">
        <f t="shared" si="5"/>
        <v>0</v>
      </c>
      <c r="IB13" s="22">
        <f t="shared" si="5"/>
        <v>0</v>
      </c>
      <c r="IC13" s="22">
        <f t="shared" si="5"/>
        <v>0</v>
      </c>
      <c r="ID13" s="22">
        <f t="shared" si="5"/>
        <v>0</v>
      </c>
      <c r="IE13" s="22">
        <f t="shared" si="5"/>
        <v>0</v>
      </c>
      <c r="IF13" s="22">
        <f t="shared" si="5"/>
        <v>0</v>
      </c>
      <c r="IG13" s="22">
        <f t="shared" si="5"/>
        <v>0</v>
      </c>
      <c r="IH13" s="22">
        <f t="shared" si="5"/>
        <v>0</v>
      </c>
      <c r="II13" s="22">
        <f t="shared" si="5"/>
        <v>0</v>
      </c>
      <c r="IJ13" s="22">
        <f t="shared" si="5"/>
        <v>0</v>
      </c>
      <c r="IK13" s="22">
        <f t="shared" si="5"/>
        <v>0</v>
      </c>
      <c r="IL13" s="22">
        <f t="shared" si="5"/>
        <v>0</v>
      </c>
      <c r="IM13" s="22">
        <f t="shared" si="5"/>
        <v>0</v>
      </c>
      <c r="IN13" s="22">
        <f t="shared" si="5"/>
        <v>0</v>
      </c>
      <c r="IO13" s="22">
        <f t="shared" si="5"/>
        <v>0</v>
      </c>
      <c r="IP13" s="22">
        <f t="shared" si="5"/>
        <v>0</v>
      </c>
      <c r="IQ13" s="22">
        <f t="shared" si="5"/>
        <v>0</v>
      </c>
      <c r="IR13" s="22">
        <f t="shared" si="5"/>
        <v>0</v>
      </c>
      <c r="IS13" s="22">
        <f t="shared" si="5"/>
        <v>0</v>
      </c>
      <c r="IT13" s="22">
        <f t="shared" si="5"/>
        <v>0</v>
      </c>
      <c r="IU13" s="24">
        <f t="shared" si="5"/>
        <v>0</v>
      </c>
      <c r="IV13" s="24">
        <f t="shared" si="5"/>
        <v>0</v>
      </c>
    </row>
    <row r="14" spans="1:256" x14ac:dyDescent="0.25">
      <c r="A14" s="23" t="s">
        <v>19</v>
      </c>
      <c r="B14" s="22">
        <f>SUM(B15:B19)</f>
        <v>2336915636.1599998</v>
      </c>
      <c r="C14" s="22">
        <f t="shared" ref="C14:BN14" si="6">SUM(C15:C19)</f>
        <v>0</v>
      </c>
      <c r="D14" s="22">
        <f t="shared" si="6"/>
        <v>37230989.689999998</v>
      </c>
      <c r="E14" s="22">
        <f t="shared" si="6"/>
        <v>0</v>
      </c>
      <c r="F14" s="22">
        <f t="shared" si="6"/>
        <v>2299684646.4700003</v>
      </c>
      <c r="G14" s="22">
        <f t="shared" si="6"/>
        <v>153003489.80000001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22">
        <f t="shared" si="6"/>
        <v>0</v>
      </c>
      <c r="S14" s="22">
        <f t="shared" si="6"/>
        <v>0</v>
      </c>
      <c r="T14" s="22">
        <f t="shared" si="6"/>
        <v>0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6"/>
        <v>0</v>
      </c>
      <c r="Y14" s="22">
        <f t="shared" si="6"/>
        <v>0</v>
      </c>
      <c r="Z14" s="22">
        <f t="shared" si="6"/>
        <v>0</v>
      </c>
      <c r="AA14" s="22">
        <f t="shared" si="6"/>
        <v>0</v>
      </c>
      <c r="AB14" s="22">
        <f t="shared" si="6"/>
        <v>0</v>
      </c>
      <c r="AC14" s="22">
        <f t="shared" si="6"/>
        <v>0</v>
      </c>
      <c r="AD14" s="22">
        <f t="shared" si="6"/>
        <v>0</v>
      </c>
      <c r="AE14" s="22">
        <f t="shared" si="6"/>
        <v>0</v>
      </c>
      <c r="AF14" s="22">
        <f t="shared" si="6"/>
        <v>0</v>
      </c>
      <c r="AG14" s="22">
        <f t="shared" si="6"/>
        <v>0</v>
      </c>
      <c r="AH14" s="22">
        <f t="shared" si="6"/>
        <v>0</v>
      </c>
      <c r="AI14" s="22">
        <f t="shared" si="6"/>
        <v>0</v>
      </c>
      <c r="AJ14" s="22">
        <f t="shared" si="6"/>
        <v>0</v>
      </c>
      <c r="AK14" s="22">
        <f t="shared" si="6"/>
        <v>0</v>
      </c>
      <c r="AL14" s="22">
        <f t="shared" si="6"/>
        <v>0</v>
      </c>
      <c r="AM14" s="22">
        <f t="shared" si="6"/>
        <v>0</v>
      </c>
      <c r="AN14" s="22">
        <f t="shared" si="6"/>
        <v>0</v>
      </c>
      <c r="AO14" s="22">
        <f t="shared" si="6"/>
        <v>0</v>
      </c>
      <c r="AP14" s="22">
        <f t="shared" si="6"/>
        <v>0</v>
      </c>
      <c r="AQ14" s="22">
        <f t="shared" si="6"/>
        <v>0</v>
      </c>
      <c r="AR14" s="22">
        <f t="shared" si="6"/>
        <v>0</v>
      </c>
      <c r="AS14" s="22">
        <f t="shared" si="6"/>
        <v>0</v>
      </c>
      <c r="AT14" s="22">
        <f t="shared" si="6"/>
        <v>0</v>
      </c>
      <c r="AU14" s="22">
        <f t="shared" si="6"/>
        <v>0</v>
      </c>
      <c r="AV14" s="22">
        <f t="shared" si="6"/>
        <v>0</v>
      </c>
      <c r="AW14" s="22">
        <f t="shared" si="6"/>
        <v>0</v>
      </c>
      <c r="AX14" s="22">
        <f t="shared" si="6"/>
        <v>0</v>
      </c>
      <c r="AY14" s="22">
        <f t="shared" si="6"/>
        <v>0</v>
      </c>
      <c r="AZ14" s="22">
        <f t="shared" si="6"/>
        <v>0</v>
      </c>
      <c r="BA14" s="22">
        <f t="shared" si="6"/>
        <v>0</v>
      </c>
      <c r="BB14" s="22">
        <f t="shared" si="6"/>
        <v>0</v>
      </c>
      <c r="BC14" s="22">
        <f t="shared" si="6"/>
        <v>0</v>
      </c>
      <c r="BD14" s="22">
        <f t="shared" si="6"/>
        <v>0</v>
      </c>
      <c r="BE14" s="22">
        <f t="shared" si="6"/>
        <v>0</v>
      </c>
      <c r="BF14" s="22">
        <f t="shared" si="6"/>
        <v>0</v>
      </c>
      <c r="BG14" s="22">
        <f t="shared" si="6"/>
        <v>0</v>
      </c>
      <c r="BH14" s="22">
        <f t="shared" si="6"/>
        <v>0</v>
      </c>
      <c r="BI14" s="22">
        <f t="shared" si="6"/>
        <v>0</v>
      </c>
      <c r="BJ14" s="22">
        <f t="shared" si="6"/>
        <v>0</v>
      </c>
      <c r="BK14" s="22">
        <f t="shared" si="6"/>
        <v>0</v>
      </c>
      <c r="BL14" s="22">
        <f t="shared" si="6"/>
        <v>0</v>
      </c>
      <c r="BM14" s="22">
        <f t="shared" si="6"/>
        <v>0</v>
      </c>
      <c r="BN14" s="22">
        <f t="shared" si="6"/>
        <v>0</v>
      </c>
      <c r="BO14" s="22">
        <f t="shared" ref="BO14:DZ14" si="7">SUM(BO15:BO19)</f>
        <v>0</v>
      </c>
      <c r="BP14" s="22">
        <f t="shared" si="7"/>
        <v>0</v>
      </c>
      <c r="BQ14" s="22">
        <f t="shared" si="7"/>
        <v>0</v>
      </c>
      <c r="BR14" s="22">
        <f t="shared" si="7"/>
        <v>0</v>
      </c>
      <c r="BS14" s="22">
        <f t="shared" si="7"/>
        <v>0</v>
      </c>
      <c r="BT14" s="22">
        <f t="shared" si="7"/>
        <v>0</v>
      </c>
      <c r="BU14" s="22">
        <f t="shared" si="7"/>
        <v>0</v>
      </c>
      <c r="BV14" s="22">
        <f t="shared" si="7"/>
        <v>0</v>
      </c>
      <c r="BW14" s="22">
        <f t="shared" si="7"/>
        <v>0</v>
      </c>
      <c r="BX14" s="22">
        <f t="shared" si="7"/>
        <v>0</v>
      </c>
      <c r="BY14" s="22">
        <f t="shared" si="7"/>
        <v>0</v>
      </c>
      <c r="BZ14" s="22">
        <f t="shared" si="7"/>
        <v>0</v>
      </c>
      <c r="CA14" s="22">
        <f t="shared" si="7"/>
        <v>0</v>
      </c>
      <c r="CB14" s="22">
        <f t="shared" si="7"/>
        <v>0</v>
      </c>
      <c r="CC14" s="22">
        <f t="shared" si="7"/>
        <v>0</v>
      </c>
      <c r="CD14" s="22">
        <f t="shared" si="7"/>
        <v>0</v>
      </c>
      <c r="CE14" s="22">
        <f t="shared" si="7"/>
        <v>0</v>
      </c>
      <c r="CF14" s="22">
        <f t="shared" si="7"/>
        <v>0</v>
      </c>
      <c r="CG14" s="22">
        <f t="shared" si="7"/>
        <v>0</v>
      </c>
      <c r="CH14" s="22">
        <f t="shared" si="7"/>
        <v>0</v>
      </c>
      <c r="CI14" s="22">
        <f t="shared" si="7"/>
        <v>0</v>
      </c>
      <c r="CJ14" s="22">
        <f t="shared" si="7"/>
        <v>0</v>
      </c>
      <c r="CK14" s="22">
        <f t="shared" si="7"/>
        <v>0</v>
      </c>
      <c r="CL14" s="22">
        <f t="shared" si="7"/>
        <v>0</v>
      </c>
      <c r="CM14" s="22">
        <f t="shared" si="7"/>
        <v>0</v>
      </c>
      <c r="CN14" s="22">
        <f t="shared" si="7"/>
        <v>0</v>
      </c>
      <c r="CO14" s="22">
        <f t="shared" si="7"/>
        <v>0</v>
      </c>
      <c r="CP14" s="22">
        <f t="shared" si="7"/>
        <v>0</v>
      </c>
      <c r="CQ14" s="22">
        <f t="shared" si="7"/>
        <v>0</v>
      </c>
      <c r="CR14" s="22">
        <f t="shared" si="7"/>
        <v>0</v>
      </c>
      <c r="CS14" s="22">
        <f t="shared" si="7"/>
        <v>0</v>
      </c>
      <c r="CT14" s="22">
        <f t="shared" si="7"/>
        <v>0</v>
      </c>
      <c r="CU14" s="22">
        <f t="shared" si="7"/>
        <v>0</v>
      </c>
      <c r="CV14" s="22">
        <f t="shared" si="7"/>
        <v>0</v>
      </c>
      <c r="CW14" s="22">
        <f t="shared" si="7"/>
        <v>0</v>
      </c>
      <c r="CX14" s="22">
        <f t="shared" si="7"/>
        <v>0</v>
      </c>
      <c r="CY14" s="22">
        <f t="shared" si="7"/>
        <v>0</v>
      </c>
      <c r="CZ14" s="22">
        <f t="shared" si="7"/>
        <v>0</v>
      </c>
      <c r="DA14" s="22">
        <f t="shared" si="7"/>
        <v>0</v>
      </c>
      <c r="DB14" s="22">
        <f t="shared" si="7"/>
        <v>0</v>
      </c>
      <c r="DC14" s="22">
        <f t="shared" si="7"/>
        <v>0</v>
      </c>
      <c r="DD14" s="22">
        <f t="shared" si="7"/>
        <v>0</v>
      </c>
      <c r="DE14" s="22">
        <f t="shared" si="7"/>
        <v>0</v>
      </c>
      <c r="DF14" s="22">
        <f t="shared" si="7"/>
        <v>0</v>
      </c>
      <c r="DG14" s="22">
        <f t="shared" si="7"/>
        <v>0</v>
      </c>
      <c r="DH14" s="22">
        <f t="shared" si="7"/>
        <v>0</v>
      </c>
      <c r="DI14" s="22">
        <f t="shared" si="7"/>
        <v>0</v>
      </c>
      <c r="DJ14" s="22">
        <f t="shared" si="7"/>
        <v>0</v>
      </c>
      <c r="DK14" s="22">
        <f t="shared" si="7"/>
        <v>0</v>
      </c>
      <c r="DL14" s="22">
        <f t="shared" si="7"/>
        <v>0</v>
      </c>
      <c r="DM14" s="22">
        <f t="shared" si="7"/>
        <v>0</v>
      </c>
      <c r="DN14" s="22">
        <f t="shared" si="7"/>
        <v>0</v>
      </c>
      <c r="DO14" s="22">
        <f t="shared" si="7"/>
        <v>0</v>
      </c>
      <c r="DP14" s="22">
        <f t="shared" si="7"/>
        <v>0</v>
      </c>
      <c r="DQ14" s="22">
        <f t="shared" si="7"/>
        <v>0</v>
      </c>
      <c r="DR14" s="22">
        <f t="shared" si="7"/>
        <v>0</v>
      </c>
      <c r="DS14" s="22">
        <f t="shared" si="7"/>
        <v>0</v>
      </c>
      <c r="DT14" s="22">
        <f t="shared" si="7"/>
        <v>0</v>
      </c>
      <c r="DU14" s="22">
        <f t="shared" si="7"/>
        <v>0</v>
      </c>
      <c r="DV14" s="22">
        <f t="shared" si="7"/>
        <v>0</v>
      </c>
      <c r="DW14" s="22">
        <f t="shared" si="7"/>
        <v>0</v>
      </c>
      <c r="DX14" s="22">
        <f t="shared" si="7"/>
        <v>0</v>
      </c>
      <c r="DY14" s="22">
        <f t="shared" si="7"/>
        <v>0</v>
      </c>
      <c r="DZ14" s="22">
        <f t="shared" si="7"/>
        <v>0</v>
      </c>
      <c r="EA14" s="22">
        <f t="shared" ref="EA14:GL14" si="8">SUM(EA15:EA19)</f>
        <v>0</v>
      </c>
      <c r="EB14" s="22">
        <f t="shared" si="8"/>
        <v>0</v>
      </c>
      <c r="EC14" s="22">
        <f t="shared" si="8"/>
        <v>0</v>
      </c>
      <c r="ED14" s="22">
        <f t="shared" si="8"/>
        <v>0</v>
      </c>
      <c r="EE14" s="22">
        <f t="shared" si="8"/>
        <v>0</v>
      </c>
      <c r="EF14" s="22">
        <f t="shared" si="8"/>
        <v>0</v>
      </c>
      <c r="EG14" s="22">
        <f t="shared" si="8"/>
        <v>0</v>
      </c>
      <c r="EH14" s="22">
        <f t="shared" si="8"/>
        <v>0</v>
      </c>
      <c r="EI14" s="22">
        <f t="shared" si="8"/>
        <v>0</v>
      </c>
      <c r="EJ14" s="22">
        <f t="shared" si="8"/>
        <v>0</v>
      </c>
      <c r="EK14" s="22">
        <f t="shared" si="8"/>
        <v>0</v>
      </c>
      <c r="EL14" s="22">
        <f t="shared" si="8"/>
        <v>0</v>
      </c>
      <c r="EM14" s="22">
        <f t="shared" si="8"/>
        <v>0</v>
      </c>
      <c r="EN14" s="22">
        <f t="shared" si="8"/>
        <v>0</v>
      </c>
      <c r="EO14" s="22">
        <f t="shared" si="8"/>
        <v>0</v>
      </c>
      <c r="EP14" s="22">
        <f t="shared" si="8"/>
        <v>0</v>
      </c>
      <c r="EQ14" s="22">
        <f t="shared" si="8"/>
        <v>0</v>
      </c>
      <c r="ER14" s="22">
        <f t="shared" si="8"/>
        <v>0</v>
      </c>
      <c r="ES14" s="22">
        <f t="shared" si="8"/>
        <v>0</v>
      </c>
      <c r="ET14" s="22">
        <f t="shared" si="8"/>
        <v>0</v>
      </c>
      <c r="EU14" s="22">
        <f t="shared" si="8"/>
        <v>0</v>
      </c>
      <c r="EV14" s="22">
        <f t="shared" si="8"/>
        <v>0</v>
      </c>
      <c r="EW14" s="22">
        <f t="shared" si="8"/>
        <v>0</v>
      </c>
      <c r="EX14" s="22">
        <f t="shared" si="8"/>
        <v>0</v>
      </c>
      <c r="EY14" s="22">
        <f t="shared" si="8"/>
        <v>0</v>
      </c>
      <c r="EZ14" s="22">
        <f t="shared" si="8"/>
        <v>0</v>
      </c>
      <c r="FA14" s="22">
        <f t="shared" si="8"/>
        <v>0</v>
      </c>
      <c r="FB14" s="22">
        <f t="shared" si="8"/>
        <v>0</v>
      </c>
      <c r="FC14" s="22">
        <f t="shared" si="8"/>
        <v>0</v>
      </c>
      <c r="FD14" s="22">
        <f t="shared" si="8"/>
        <v>0</v>
      </c>
      <c r="FE14" s="22">
        <f t="shared" si="8"/>
        <v>0</v>
      </c>
      <c r="FF14" s="22">
        <f t="shared" si="8"/>
        <v>0</v>
      </c>
      <c r="FG14" s="22">
        <f t="shared" si="8"/>
        <v>0</v>
      </c>
      <c r="FH14" s="22">
        <f t="shared" si="8"/>
        <v>0</v>
      </c>
      <c r="FI14" s="22">
        <f t="shared" si="8"/>
        <v>0</v>
      </c>
      <c r="FJ14" s="22">
        <f t="shared" si="8"/>
        <v>0</v>
      </c>
      <c r="FK14" s="22">
        <f t="shared" si="8"/>
        <v>0</v>
      </c>
      <c r="FL14" s="22">
        <f t="shared" si="8"/>
        <v>0</v>
      </c>
      <c r="FM14" s="22">
        <f t="shared" si="8"/>
        <v>0</v>
      </c>
      <c r="FN14" s="22">
        <f t="shared" si="8"/>
        <v>0</v>
      </c>
      <c r="FO14" s="22">
        <f t="shared" si="8"/>
        <v>0</v>
      </c>
      <c r="FP14" s="22">
        <f t="shared" si="8"/>
        <v>0</v>
      </c>
      <c r="FQ14" s="22">
        <f t="shared" si="8"/>
        <v>0</v>
      </c>
      <c r="FR14" s="22">
        <f t="shared" si="8"/>
        <v>0</v>
      </c>
      <c r="FS14" s="22">
        <f t="shared" si="8"/>
        <v>0</v>
      </c>
      <c r="FT14" s="22">
        <f t="shared" si="8"/>
        <v>0</v>
      </c>
      <c r="FU14" s="22">
        <f t="shared" si="8"/>
        <v>0</v>
      </c>
      <c r="FV14" s="22">
        <f t="shared" si="8"/>
        <v>0</v>
      </c>
      <c r="FW14" s="22">
        <f t="shared" si="8"/>
        <v>0</v>
      </c>
      <c r="FX14" s="22">
        <f t="shared" si="8"/>
        <v>0</v>
      </c>
      <c r="FY14" s="22">
        <f t="shared" si="8"/>
        <v>0</v>
      </c>
      <c r="FZ14" s="22">
        <f t="shared" si="8"/>
        <v>0</v>
      </c>
      <c r="GA14" s="22">
        <f t="shared" si="8"/>
        <v>0</v>
      </c>
      <c r="GB14" s="22">
        <f t="shared" si="8"/>
        <v>0</v>
      </c>
      <c r="GC14" s="22">
        <f t="shared" si="8"/>
        <v>0</v>
      </c>
      <c r="GD14" s="22">
        <f t="shared" si="8"/>
        <v>0</v>
      </c>
      <c r="GE14" s="22">
        <f t="shared" si="8"/>
        <v>0</v>
      </c>
      <c r="GF14" s="22">
        <f t="shared" si="8"/>
        <v>0</v>
      </c>
      <c r="GG14" s="22">
        <f t="shared" si="8"/>
        <v>0</v>
      </c>
      <c r="GH14" s="22">
        <f t="shared" si="8"/>
        <v>0</v>
      </c>
      <c r="GI14" s="22">
        <f t="shared" si="8"/>
        <v>0</v>
      </c>
      <c r="GJ14" s="22">
        <f t="shared" si="8"/>
        <v>0</v>
      </c>
      <c r="GK14" s="22">
        <f t="shared" si="8"/>
        <v>0</v>
      </c>
      <c r="GL14" s="22">
        <f t="shared" si="8"/>
        <v>0</v>
      </c>
      <c r="GM14" s="22">
        <f t="shared" ref="GM14:IV14" si="9">SUM(GM15:GM19)</f>
        <v>0</v>
      </c>
      <c r="GN14" s="22">
        <f t="shared" si="9"/>
        <v>0</v>
      </c>
      <c r="GO14" s="22">
        <f t="shared" si="9"/>
        <v>0</v>
      </c>
      <c r="GP14" s="22">
        <f t="shared" si="9"/>
        <v>0</v>
      </c>
      <c r="GQ14" s="22">
        <f t="shared" si="9"/>
        <v>0</v>
      </c>
      <c r="GR14" s="22">
        <f t="shared" si="9"/>
        <v>0</v>
      </c>
      <c r="GS14" s="22">
        <f t="shared" si="9"/>
        <v>0</v>
      </c>
      <c r="GT14" s="22">
        <f t="shared" si="9"/>
        <v>0</v>
      </c>
      <c r="GU14" s="22">
        <f t="shared" si="9"/>
        <v>0</v>
      </c>
      <c r="GV14" s="22">
        <f t="shared" si="9"/>
        <v>0</v>
      </c>
      <c r="GW14" s="22">
        <f t="shared" si="9"/>
        <v>0</v>
      </c>
      <c r="GX14" s="22">
        <f t="shared" si="9"/>
        <v>0</v>
      </c>
      <c r="GY14" s="22">
        <f t="shared" si="9"/>
        <v>0</v>
      </c>
      <c r="GZ14" s="22">
        <f t="shared" si="9"/>
        <v>0</v>
      </c>
      <c r="HA14" s="22">
        <f t="shared" si="9"/>
        <v>0</v>
      </c>
      <c r="HB14" s="22">
        <f t="shared" si="9"/>
        <v>0</v>
      </c>
      <c r="HC14" s="22">
        <f t="shared" si="9"/>
        <v>0</v>
      </c>
      <c r="HD14" s="22">
        <f t="shared" si="9"/>
        <v>0</v>
      </c>
      <c r="HE14" s="22">
        <f t="shared" si="9"/>
        <v>0</v>
      </c>
      <c r="HF14" s="22">
        <f t="shared" si="9"/>
        <v>0</v>
      </c>
      <c r="HG14" s="22">
        <f t="shared" si="9"/>
        <v>0</v>
      </c>
      <c r="HH14" s="22">
        <f t="shared" si="9"/>
        <v>0</v>
      </c>
      <c r="HI14" s="22">
        <f t="shared" si="9"/>
        <v>0</v>
      </c>
      <c r="HJ14" s="22">
        <f t="shared" si="9"/>
        <v>0</v>
      </c>
      <c r="HK14" s="22">
        <f t="shared" si="9"/>
        <v>0</v>
      </c>
      <c r="HL14" s="22">
        <f t="shared" si="9"/>
        <v>0</v>
      </c>
      <c r="HM14" s="22">
        <f t="shared" si="9"/>
        <v>0</v>
      </c>
      <c r="HN14" s="22">
        <f t="shared" si="9"/>
        <v>0</v>
      </c>
      <c r="HO14" s="22">
        <f t="shared" si="9"/>
        <v>0</v>
      </c>
      <c r="HP14" s="22">
        <f t="shared" si="9"/>
        <v>0</v>
      </c>
      <c r="HQ14" s="22">
        <f t="shared" si="9"/>
        <v>0</v>
      </c>
      <c r="HR14" s="22">
        <f t="shared" si="9"/>
        <v>0</v>
      </c>
      <c r="HS14" s="22">
        <f t="shared" si="9"/>
        <v>0</v>
      </c>
      <c r="HT14" s="22">
        <f t="shared" si="9"/>
        <v>0</v>
      </c>
      <c r="HU14" s="22">
        <f t="shared" si="9"/>
        <v>0</v>
      </c>
      <c r="HV14" s="22">
        <f t="shared" si="9"/>
        <v>0</v>
      </c>
      <c r="HW14" s="22">
        <f t="shared" si="9"/>
        <v>0</v>
      </c>
      <c r="HX14" s="22">
        <f t="shared" si="9"/>
        <v>0</v>
      </c>
      <c r="HY14" s="22">
        <f t="shared" si="9"/>
        <v>0</v>
      </c>
      <c r="HZ14" s="22">
        <f t="shared" si="9"/>
        <v>0</v>
      </c>
      <c r="IA14" s="22">
        <f t="shared" si="9"/>
        <v>0</v>
      </c>
      <c r="IB14" s="22">
        <f t="shared" si="9"/>
        <v>0</v>
      </c>
      <c r="IC14" s="22">
        <f t="shared" si="9"/>
        <v>0</v>
      </c>
      <c r="ID14" s="22">
        <f t="shared" si="9"/>
        <v>0</v>
      </c>
      <c r="IE14" s="22">
        <f t="shared" si="9"/>
        <v>0</v>
      </c>
      <c r="IF14" s="22">
        <f t="shared" si="9"/>
        <v>0</v>
      </c>
      <c r="IG14" s="22">
        <f t="shared" si="9"/>
        <v>0</v>
      </c>
      <c r="IH14" s="22">
        <f t="shared" si="9"/>
        <v>0</v>
      </c>
      <c r="II14" s="22">
        <f t="shared" si="9"/>
        <v>0</v>
      </c>
      <c r="IJ14" s="22">
        <f t="shared" si="9"/>
        <v>0</v>
      </c>
      <c r="IK14" s="22">
        <f t="shared" si="9"/>
        <v>0</v>
      </c>
      <c r="IL14" s="22">
        <f t="shared" si="9"/>
        <v>0</v>
      </c>
      <c r="IM14" s="22">
        <f t="shared" si="9"/>
        <v>0</v>
      </c>
      <c r="IN14" s="22">
        <f t="shared" si="9"/>
        <v>0</v>
      </c>
      <c r="IO14" s="22">
        <f t="shared" si="9"/>
        <v>0</v>
      </c>
      <c r="IP14" s="22">
        <f t="shared" si="9"/>
        <v>0</v>
      </c>
      <c r="IQ14" s="22">
        <f t="shared" si="9"/>
        <v>0</v>
      </c>
      <c r="IR14" s="22">
        <f t="shared" si="9"/>
        <v>0</v>
      </c>
      <c r="IS14" s="22">
        <f t="shared" si="9"/>
        <v>0</v>
      </c>
      <c r="IT14" s="22">
        <f t="shared" si="9"/>
        <v>0</v>
      </c>
      <c r="IU14" s="24">
        <f t="shared" si="9"/>
        <v>0</v>
      </c>
      <c r="IV14" s="24">
        <f t="shared" si="9"/>
        <v>0</v>
      </c>
    </row>
    <row r="15" spans="1:256" x14ac:dyDescent="0.25">
      <c r="A15" s="25" t="s">
        <v>20</v>
      </c>
      <c r="B15" s="22">
        <v>493054950.31000006</v>
      </c>
      <c r="C15" s="22">
        <v>0</v>
      </c>
      <c r="D15" s="22">
        <v>12430469.369999997</v>
      </c>
      <c r="E15" s="22">
        <v>0</v>
      </c>
      <c r="F15" s="22">
        <f>+B15+C15-D15+E15</f>
        <v>480624480.94000006</v>
      </c>
      <c r="G15" s="22">
        <v>31958278.57</v>
      </c>
      <c r="H15" s="22">
        <v>0</v>
      </c>
    </row>
    <row r="16" spans="1:256" x14ac:dyDescent="0.25">
      <c r="A16" s="25" t="s">
        <v>20</v>
      </c>
      <c r="B16" s="22">
        <v>161418609.85000002</v>
      </c>
      <c r="C16" s="22">
        <v>0</v>
      </c>
      <c r="D16" s="22">
        <v>3816411.8599999994</v>
      </c>
      <c r="E16" s="22">
        <v>0</v>
      </c>
      <c r="F16" s="22">
        <f>+B16+C16-D16+E16</f>
        <v>157602197.99000001</v>
      </c>
      <c r="G16" s="22">
        <v>10501705.549999999</v>
      </c>
      <c r="H16" s="22">
        <v>0</v>
      </c>
    </row>
    <row r="17" spans="1:8" x14ac:dyDescent="0.25">
      <c r="A17" s="25" t="s">
        <v>20</v>
      </c>
      <c r="B17" s="22">
        <v>101000147.88000003</v>
      </c>
      <c r="C17" s="22">
        <v>0</v>
      </c>
      <c r="D17" s="22">
        <v>2387941.3000000003</v>
      </c>
      <c r="E17" s="22">
        <v>0</v>
      </c>
      <c r="F17" s="22">
        <f>+B17+C17-D17+E17</f>
        <v>98612206.580000028</v>
      </c>
      <c r="G17" s="22">
        <v>6570944.2100000009</v>
      </c>
      <c r="H17" s="22">
        <v>0</v>
      </c>
    </row>
    <row r="18" spans="1:8" x14ac:dyDescent="0.25">
      <c r="A18" s="25" t="s">
        <v>21</v>
      </c>
      <c r="B18" s="22">
        <v>787156909.95999992</v>
      </c>
      <c r="C18" s="22">
        <v>0</v>
      </c>
      <c r="D18" s="22">
        <v>9513172.0099999998</v>
      </c>
      <c r="E18" s="22">
        <v>0</v>
      </c>
      <c r="F18" s="22">
        <f>+B18+C18-D18+E18</f>
        <v>777643737.94999993</v>
      </c>
      <c r="G18" s="22">
        <v>52007852.920000002</v>
      </c>
      <c r="H18" s="22">
        <v>0</v>
      </c>
    </row>
    <row r="19" spans="1:8" x14ac:dyDescent="0.25">
      <c r="A19" s="25" t="s">
        <v>22</v>
      </c>
      <c r="B19" s="22">
        <v>794285018.16000009</v>
      </c>
      <c r="C19" s="22">
        <v>0</v>
      </c>
      <c r="D19" s="22">
        <v>9082995.1500000004</v>
      </c>
      <c r="E19" s="22">
        <v>0</v>
      </c>
      <c r="F19" s="22">
        <f>+B19+C19-D19+E19</f>
        <v>785202023.01000011</v>
      </c>
      <c r="G19" s="22">
        <v>51964708.550000004</v>
      </c>
      <c r="H19" s="22">
        <v>0</v>
      </c>
    </row>
    <row r="20" spans="1:8" x14ac:dyDescent="0.25">
      <c r="A20" s="23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x14ac:dyDescent="0.25">
      <c r="A21" s="23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x14ac:dyDescent="0.25">
      <c r="A22" s="26"/>
      <c r="B22" s="27"/>
      <c r="C22" s="27"/>
      <c r="D22" s="27"/>
      <c r="E22" s="27"/>
      <c r="F22" s="27"/>
      <c r="G22" s="27"/>
      <c r="H22" s="27"/>
    </row>
    <row r="23" spans="1:8" x14ac:dyDescent="0.25">
      <c r="A23" s="28" t="s">
        <v>25</v>
      </c>
      <c r="B23" s="29">
        <v>332377097.21999985</v>
      </c>
      <c r="C23" s="30"/>
      <c r="D23" s="30"/>
      <c r="E23" s="30"/>
      <c r="F23" s="29">
        <v>361585998.00000018</v>
      </c>
      <c r="G23" s="30"/>
      <c r="H23" s="30"/>
    </row>
    <row r="24" spans="1:8" x14ac:dyDescent="0.25">
      <c r="A24" s="26"/>
      <c r="B24" s="27"/>
      <c r="C24" s="27"/>
      <c r="D24" s="27"/>
      <c r="E24" s="27"/>
      <c r="F24" s="27"/>
      <c r="G24" s="27"/>
      <c r="H24" s="27"/>
    </row>
    <row r="25" spans="1:8" x14ac:dyDescent="0.25">
      <c r="A25" s="19" t="s">
        <v>26</v>
      </c>
      <c r="B25" s="20">
        <f>B8+B23</f>
        <v>2669292733.3799996</v>
      </c>
      <c r="C25" s="20">
        <f t="shared" ref="C25:H25" si="10">C8+C23</f>
        <v>0</v>
      </c>
      <c r="D25" s="20">
        <f t="shared" si="10"/>
        <v>37230989.689999998</v>
      </c>
      <c r="E25" s="20">
        <f t="shared" si="10"/>
        <v>0</v>
      </c>
      <c r="F25" s="20">
        <f t="shared" si="10"/>
        <v>2661270644.4700003</v>
      </c>
      <c r="G25" s="20">
        <f t="shared" si="10"/>
        <v>153003489.80000001</v>
      </c>
      <c r="H25" s="20">
        <f t="shared" si="10"/>
        <v>0</v>
      </c>
    </row>
    <row r="26" spans="1:8" x14ac:dyDescent="0.25">
      <c r="A26" s="26"/>
      <c r="B26" s="31"/>
      <c r="C26" s="31"/>
      <c r="D26" s="31"/>
      <c r="E26" s="31"/>
      <c r="F26" s="31"/>
      <c r="G26" s="31"/>
      <c r="H26" s="31"/>
    </row>
    <row r="27" spans="1:8" ht="17.25" x14ac:dyDescent="0.25">
      <c r="A27" s="19" t="s">
        <v>27</v>
      </c>
      <c r="B27" s="20">
        <f>SUM(B28:DEUDA_CONT_FIN_01)</f>
        <v>0</v>
      </c>
      <c r="C27" s="20">
        <f>SUM(C28:DEUDA_CONT_FIN_02)</f>
        <v>0</v>
      </c>
      <c r="D27" s="20">
        <f>SUM(D28:DEUDA_CONT_FIN_03)</f>
        <v>0</v>
      </c>
      <c r="E27" s="20">
        <f>SUM(E28:DEUDA_CONT_FIN_04)</f>
        <v>0</v>
      </c>
      <c r="F27" s="20">
        <f>SUM(F28:DEUDA_CONT_FIN_05)</f>
        <v>0</v>
      </c>
      <c r="G27" s="20">
        <f>SUM(G28:DEUDA_CONT_FIN_06)</f>
        <v>0</v>
      </c>
      <c r="H27" s="20">
        <f>SUM(H28:DEUDA_CONT_FIN_07)</f>
        <v>0</v>
      </c>
    </row>
    <row r="28" spans="1:8" x14ac:dyDescent="0.25">
      <c r="A28" s="32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5">
      <c r="A29" s="32" t="s">
        <v>29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5">
      <c r="A30" s="32" t="s">
        <v>30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x14ac:dyDescent="0.25">
      <c r="A31" s="33" t="s">
        <v>31</v>
      </c>
      <c r="B31" s="31"/>
      <c r="C31" s="31"/>
      <c r="D31" s="31"/>
      <c r="E31" s="31"/>
      <c r="F31" s="31"/>
      <c r="G31" s="31"/>
      <c r="H31" s="31"/>
    </row>
    <row r="32" spans="1:8" ht="17.25" x14ac:dyDescent="0.25">
      <c r="A32" s="19" t="s">
        <v>32</v>
      </c>
      <c r="B32" s="20">
        <f>SUM(B33:VALOR_INS_BCC_FIN_01)</f>
        <v>476222500</v>
      </c>
      <c r="C32" s="20">
        <f>SUM(C33:VALOR_INS_BCC_FIN_02)</f>
        <v>0</v>
      </c>
      <c r="D32" s="20">
        <f>SUM(D33:VALOR_INS_BCC_FIN_03)</f>
        <v>0</v>
      </c>
      <c r="E32" s="20">
        <f>SUM(E33:VALOR_INS_BCC_FIN_04)</f>
        <v>0</v>
      </c>
      <c r="F32" s="20">
        <f>SUM(F33:VALOR_INS_BCC_FIN_05)</f>
        <v>476222500</v>
      </c>
      <c r="G32" s="20">
        <f>SUM(G33:VALOR_INS_BCC_FIN_06)</f>
        <v>39540392.290000007</v>
      </c>
      <c r="H32" s="20">
        <f>SUM(H33:zfds)</f>
        <v>0</v>
      </c>
    </row>
    <row r="33" spans="1:8" ht="17.25" x14ac:dyDescent="0.25">
      <c r="A33" s="32" t="s">
        <v>33</v>
      </c>
      <c r="B33" s="22">
        <v>83449015</v>
      </c>
      <c r="C33" s="22">
        <v>0</v>
      </c>
      <c r="D33" s="22">
        <v>0</v>
      </c>
      <c r="E33" s="22">
        <v>0</v>
      </c>
      <c r="F33" s="22">
        <v>83449015</v>
      </c>
      <c r="G33" s="22">
        <v>7222581.8000000007</v>
      </c>
      <c r="H33" s="22">
        <v>0</v>
      </c>
    </row>
    <row r="34" spans="1:8" ht="17.25" x14ac:dyDescent="0.25">
      <c r="A34" s="32" t="s">
        <v>34</v>
      </c>
      <c r="B34" s="22">
        <v>208708907</v>
      </c>
      <c r="C34" s="22">
        <v>0</v>
      </c>
      <c r="D34" s="22">
        <v>0</v>
      </c>
      <c r="E34" s="22">
        <v>0</v>
      </c>
      <c r="F34" s="22">
        <v>208708907</v>
      </c>
      <c r="G34" s="22">
        <v>16918316.630000003</v>
      </c>
      <c r="H34" s="22">
        <v>0</v>
      </c>
    </row>
    <row r="35" spans="1:8" ht="17.25" x14ac:dyDescent="0.25">
      <c r="A35" s="32" t="s">
        <v>35</v>
      </c>
      <c r="B35" s="22">
        <v>72675017</v>
      </c>
      <c r="C35" s="22">
        <v>0</v>
      </c>
      <c r="D35" s="22">
        <v>0</v>
      </c>
      <c r="E35" s="22">
        <v>0</v>
      </c>
      <c r="F35" s="22">
        <v>72675017</v>
      </c>
      <c r="G35" s="22">
        <v>6226368.830000001</v>
      </c>
      <c r="H35" s="22">
        <v>0</v>
      </c>
    </row>
    <row r="36" spans="1:8" ht="17.25" x14ac:dyDescent="0.25">
      <c r="A36" s="32" t="s">
        <v>36</v>
      </c>
      <c r="B36" s="22">
        <v>6854706</v>
      </c>
      <c r="C36" s="22">
        <v>0</v>
      </c>
      <c r="D36" s="22">
        <v>0</v>
      </c>
      <c r="E36" s="22">
        <v>0</v>
      </c>
      <c r="F36" s="22">
        <v>6854706</v>
      </c>
      <c r="G36" s="22">
        <v>588752.16</v>
      </c>
      <c r="H36" s="22">
        <v>0</v>
      </c>
    </row>
    <row r="37" spans="1:8" ht="17.25" x14ac:dyDescent="0.25">
      <c r="A37" s="32" t="s">
        <v>37</v>
      </c>
      <c r="B37" s="22">
        <v>104534855</v>
      </c>
      <c r="C37" s="22">
        <v>0</v>
      </c>
      <c r="D37" s="22">
        <v>0</v>
      </c>
      <c r="E37" s="22"/>
      <c r="F37" s="22">
        <v>104534855</v>
      </c>
      <c r="G37" s="22">
        <v>8584372.870000001</v>
      </c>
      <c r="H37" s="22">
        <v>0</v>
      </c>
    </row>
    <row r="38" spans="1:8" x14ac:dyDescent="0.25">
      <c r="A38" s="34" t="s">
        <v>31</v>
      </c>
      <c r="B38" s="35"/>
      <c r="C38" s="36"/>
      <c r="D38" s="36"/>
      <c r="E38" s="36"/>
      <c r="F38" s="36"/>
      <c r="G38" s="36"/>
      <c r="H38" s="36"/>
    </row>
    <row r="39" spans="1:8" x14ac:dyDescent="0.25">
      <c r="A39" s="37"/>
      <c r="B39" s="38"/>
      <c r="C39" s="39"/>
      <c r="D39" s="39"/>
      <c r="E39" s="39"/>
      <c r="F39" s="39"/>
      <c r="G39" s="39"/>
      <c r="H39" s="39"/>
    </row>
    <row r="40" spans="1:8" x14ac:dyDescent="0.25">
      <c r="A40" s="40" t="s">
        <v>38</v>
      </c>
      <c r="B40" s="41"/>
      <c r="C40" s="41"/>
      <c r="D40" s="41"/>
      <c r="E40" s="41"/>
      <c r="F40" s="41"/>
      <c r="G40" s="41"/>
      <c r="H40" s="41"/>
    </row>
    <row r="41" spans="1:8" x14ac:dyDescent="0.25">
      <c r="A41" s="41"/>
      <c r="B41" s="41"/>
      <c r="C41" s="41"/>
      <c r="D41" s="41"/>
      <c r="E41" s="41"/>
      <c r="F41" s="41"/>
      <c r="G41" s="41"/>
      <c r="H41" s="41"/>
    </row>
    <row r="42" spans="1:8" x14ac:dyDescent="0.25">
      <c r="A42" s="41"/>
      <c r="B42" s="41"/>
      <c r="C42" s="41"/>
      <c r="D42" s="41"/>
      <c r="E42" s="41"/>
      <c r="F42" s="41"/>
      <c r="G42" s="41"/>
      <c r="H42" s="41"/>
    </row>
    <row r="43" spans="1:8" x14ac:dyDescent="0.25">
      <c r="A43" s="41"/>
      <c r="B43" s="41"/>
      <c r="C43" s="41"/>
      <c r="D43" s="41"/>
      <c r="E43" s="41"/>
      <c r="F43" s="41"/>
      <c r="G43" s="41"/>
      <c r="H43" s="41"/>
    </row>
    <row r="44" spans="1:8" x14ac:dyDescent="0.25">
      <c r="A44" s="41"/>
      <c r="B44" s="41"/>
      <c r="C44" s="41"/>
      <c r="D44" s="41"/>
      <c r="E44" s="41"/>
      <c r="F44" s="41"/>
      <c r="G44" s="41"/>
      <c r="H44" s="41"/>
    </row>
    <row r="45" spans="1:8" x14ac:dyDescent="0.25">
      <c r="A45" s="37"/>
      <c r="B45" s="38"/>
      <c r="C45" s="39"/>
      <c r="D45" s="39"/>
      <c r="E45" s="39"/>
      <c r="F45" s="39"/>
      <c r="G45" s="39"/>
      <c r="H45" s="39"/>
    </row>
    <row r="46" spans="1:8" ht="30" x14ac:dyDescent="0.25">
      <c r="A46" s="14" t="s">
        <v>39</v>
      </c>
      <c r="B46" s="42" t="s">
        <v>40</v>
      </c>
      <c r="C46" s="14" t="s">
        <v>41</v>
      </c>
      <c r="D46" s="14" t="s">
        <v>42</v>
      </c>
      <c r="E46" s="14" t="s">
        <v>43</v>
      </c>
      <c r="F46" s="16" t="s">
        <v>44</v>
      </c>
      <c r="G46" s="39"/>
      <c r="H46" s="39"/>
    </row>
    <row r="47" spans="1:8" x14ac:dyDescent="0.25">
      <c r="A47" s="26"/>
      <c r="B47" s="18"/>
      <c r="C47" s="17"/>
      <c r="D47" s="17"/>
      <c r="E47" s="17"/>
      <c r="F47" s="17"/>
      <c r="G47" s="39"/>
      <c r="H47" s="39"/>
    </row>
    <row r="48" spans="1:8" x14ac:dyDescent="0.25">
      <c r="A48" s="19" t="s">
        <v>45</v>
      </c>
      <c r="B48" s="20">
        <f>SUM(B49:OB_CORTO_PLAZO_FIN_01)</f>
        <v>0</v>
      </c>
      <c r="C48" s="20">
        <f>SUM(C49:fgsgfdfdfzxvzcvczv)</f>
        <v>0</v>
      </c>
      <c r="D48" s="20">
        <f>SUM(D49:OB_CORTO_PLAZO_FIN_03)</f>
        <v>0</v>
      </c>
      <c r="E48" s="20">
        <f>SUM(E49:gfhdhdgh)</f>
        <v>0</v>
      </c>
      <c r="F48" s="20">
        <f>SUM(F49:OB_CORTO_PLAZO_FIN_05)</f>
        <v>0</v>
      </c>
      <c r="G48" s="39"/>
      <c r="H48" s="39"/>
    </row>
    <row r="49" spans="1:8" x14ac:dyDescent="0.25">
      <c r="A49" s="32" t="s">
        <v>46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43"/>
      <c r="H49" s="43"/>
    </row>
    <row r="50" spans="1:8" x14ac:dyDescent="0.25">
      <c r="A50" s="32" t="s">
        <v>47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43"/>
      <c r="H50" s="43"/>
    </row>
    <row r="51" spans="1:8" x14ac:dyDescent="0.25">
      <c r="A51" s="32" t="s">
        <v>48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43"/>
      <c r="H51" s="43"/>
    </row>
    <row r="52" spans="1:8" x14ac:dyDescent="0.25">
      <c r="A52" s="44" t="s">
        <v>31</v>
      </c>
      <c r="B52" s="35"/>
      <c r="C52" s="36"/>
      <c r="D52" s="36"/>
      <c r="E52" s="36"/>
      <c r="F52" s="36"/>
      <c r="G52" s="39"/>
      <c r="H52" s="39"/>
    </row>
    <row r="53" spans="1:8" x14ac:dyDescent="0.25">
      <c r="A53" s="39"/>
      <c r="B53" s="38"/>
      <c r="C53" s="39"/>
      <c r="D53" s="39"/>
      <c r="E53" s="39"/>
      <c r="F53" s="39"/>
      <c r="G53" s="39"/>
      <c r="H53" s="39"/>
    </row>
  </sheetData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37 C8:H12 C13:IV14 C15:H37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fgsgfdfdfzxvzcvczv</vt:lpstr>
      <vt:lpstr>gfhdhdgh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zfds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2022-03-30T20:51:00Z</dcterms:created>
  <dcterms:modified xsi:type="dcterms:W3CDTF">2022-03-30T20:52:54Z</dcterms:modified>
</cp:coreProperties>
</file>