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safin_campeche_gob_mx/Documents/CARLOS SILVA/MÉTRICAS/AREGIONAL/METRICA AREGIONAL 2022/BLOQUE 5/"/>
    </mc:Choice>
  </mc:AlternateContent>
  <xr:revisionPtr revIDLastSave="0" documentId="8_{90543737-E80C-4637-90E3-74DE05E87E47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INFORME PIGU FEDERAL 2021" sheetId="4" r:id="rId1"/>
    <sheet name="INFORME PIGU ESTATAL 2021" sheetId="3" r:id="rId2"/>
  </sheets>
  <externalReferences>
    <externalReference r:id="rId3"/>
  </externalReferences>
  <definedNames>
    <definedName name="_xlnm.Print_Area" localSheetId="1">'INFORME PIGU ESTATAL 2021'!$A$2:$I$20</definedName>
    <definedName name="_xlnm.Print_Area" localSheetId="0">'INFORME PIGU FEDERAL 2021'!$A$2:$H$32</definedName>
    <definedName name="Hidden_15">[1]Hidden_1!$A$2:$A$3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4" l="1"/>
  <c r="G32" i="4"/>
  <c r="F32" i="4"/>
  <c r="E32" i="4"/>
  <c r="C32" i="4"/>
  <c r="B32" i="4"/>
  <c r="H29" i="3"/>
  <c r="I20" i="3"/>
  <c r="H20" i="3"/>
  <c r="G20" i="3"/>
  <c r="D20" i="3"/>
  <c r="C20" i="3"/>
</calcChain>
</file>

<file path=xl/sharedStrings.xml><?xml version="1.0" encoding="utf-8"?>
<sst xmlns="http://schemas.openxmlformats.org/spreadsheetml/2006/main" count="211" uniqueCount="103">
  <si>
    <t>SC/DGAG/0241/2021</t>
  </si>
  <si>
    <t>RECURSOS ESTATALES E INGRESOS PROPIOS</t>
  </si>
  <si>
    <t>SC/DGAG/0040/2021</t>
  </si>
  <si>
    <t>SC/DGAG/0179/2021</t>
  </si>
  <si>
    <t>SC/DGAG/0720/2021</t>
  </si>
  <si>
    <t>SC/DGAG/0719/2021</t>
  </si>
  <si>
    <t>SC/DGAG/0042/2021</t>
  </si>
  <si>
    <t>SC/DGAG/0183/2021</t>
  </si>
  <si>
    <t>SC/DGAG/0043/2021</t>
  </si>
  <si>
    <t>SC/DGAG/0653/2021</t>
  </si>
  <si>
    <t>SC/DGAG/0652/2021</t>
  </si>
  <si>
    <t>SC/DGAG/0757/2021</t>
  </si>
  <si>
    <t>SC/DGAG/0722/2021</t>
  </si>
  <si>
    <t>SC/DGAG/0721/2021</t>
  </si>
  <si>
    <t>SC/DGAG/0650/2021</t>
  </si>
  <si>
    <t>SC/DGAG/0651/2021</t>
  </si>
  <si>
    <t>SC/DGAG/0176/2021</t>
  </si>
  <si>
    <t>SC/DGAG/0823/2021</t>
  </si>
  <si>
    <t>SC/DGAG/0824/2021</t>
  </si>
  <si>
    <t>SC/DGAG/0714/2021</t>
  </si>
  <si>
    <t>SC/DGAG/0713/2021</t>
  </si>
  <si>
    <t>SC/DGAG/0177/2021</t>
  </si>
  <si>
    <t>SC/DGAG/0041/2021</t>
  </si>
  <si>
    <t>SC/DGAG/0175/2021</t>
  </si>
  <si>
    <t>SC/DGAG/0039/2021</t>
  </si>
  <si>
    <t>SC/DGAG/0826/2021</t>
  </si>
  <si>
    <t>SC/DGAG/0723/2021</t>
  </si>
  <si>
    <t>SC/DGAG/0712/2021</t>
  </si>
  <si>
    <t>SC/DGAG/0711/2021</t>
  </si>
  <si>
    <t>SC/DGAG/0174/2021</t>
  </si>
  <si>
    <t>SC/DGAG/0037/2021</t>
  </si>
  <si>
    <t>Total</t>
  </si>
  <si>
    <t>SEPTIEMBRE</t>
  </si>
  <si>
    <t>RÉGIMEN ESTATAL EN PROTECCIÓN SOCIAL EN SALUD PUBLICA</t>
  </si>
  <si>
    <t>JULIO</t>
  </si>
  <si>
    <t>INSTITUTO DEL DEPORTE DEL ESTADO DE CAMPECHE (INDECAM)</t>
  </si>
  <si>
    <t>FUNDACIÓN PABLO GARCÍA</t>
  </si>
  <si>
    <t>AGOSTO</t>
  </si>
  <si>
    <t>PROMOTORA DE EVENTOS ARTISTICOS, CULTURALES Y DE CONVENCIONES DEL ESTADO DE CAMPECHE</t>
  </si>
  <si>
    <t>INSTITUTO CAPACITACIÓN PARA EL TRABAJO DEL ESTADO DE CAMPECHE (ICATCAM)</t>
  </si>
  <si>
    <t>SC-DGAG-SAF-2016/3431</t>
  </si>
  <si>
    <t>JUNIO</t>
  </si>
  <si>
    <t>SC-DGAG-SAF-2016/2658</t>
  </si>
  <si>
    <t>COMISIÓN ESTATAL DE DESARROLLO DE SUELO Y VIVIENDA (CODESVI)</t>
  </si>
  <si>
    <t>ABRIL</t>
  </si>
  <si>
    <t>SECRETARIA DE FINANZAS DEL PODER EJECUTIVO DEL ESTADO DE CAMPECHE (SEFIN)</t>
  </si>
  <si>
    <t>SECRETARÍA DEL TRABAJO Y PREVISIÓN SOCIAL DEL PODER EJECUTIVO DEL ESTADO DE CAMPECHE</t>
  </si>
  <si>
    <t>SECRETARÍA DE TURISMO DEL PODER EJECUTIVO DEL ESTADO DE CAMPECHE</t>
  </si>
  <si>
    <t>SECRETARÍA DE DESARROLLO URBANO, OBRAS PÚBLICAS E INFRAESTRUCTURA (SEDUOPI)</t>
  </si>
  <si>
    <t>SECRETARIA DE ADMINISTRACIÓN E INNOVACIÓN GUBERNAMENTAL DEL PODER EJECUTIVO DEL ESTADO DE CAMPECHE (SAIG)</t>
  </si>
  <si>
    <t>FEBRERO</t>
  </si>
  <si>
    <t>MARZO</t>
  </si>
  <si>
    <t>SECRETARIA DE MEDIO AMBIENTE, BIODIBERSIDAD Y CAMBIO CLIMATICO</t>
  </si>
  <si>
    <t>ENERO</t>
  </si>
  <si>
    <t>SECRETARIA DE CULTURA DEL PODER EJECUTIVO DEL ESTADO DE CAMPECHE (SECULT)</t>
  </si>
  <si>
    <t>SECRETARIA DE PESCA Y ACUACULTURA</t>
  </si>
  <si>
    <t>SECRETARIA DE LA CONTRALORIA DEL PODER EJECUTIVO DEL ESTADO DE CAMPECHE (SECONT)</t>
  </si>
  <si>
    <t>SECRETARIA EJECUTIVA DEL CONSEJO ESTATAL DE SEGURIDAD PUBLICA</t>
  </si>
  <si>
    <t>SECRETARIA DE SALUD DEL PORDER EJECUTIVO DEL ESTADO DE CAMPECHE (SALUD)</t>
  </si>
  <si>
    <t>Número de Observaciones</t>
  </si>
  <si>
    <t>Importe Revisado</t>
  </si>
  <si>
    <t>Importe Ejercido</t>
  </si>
  <si>
    <t>EJERCICIO</t>
  </si>
  <si>
    <t>DEPENDENCIA O EJECUTORA</t>
  </si>
  <si>
    <t>PROGRAMA</t>
  </si>
  <si>
    <t>AUDITORÍA</t>
  </si>
  <si>
    <t>FECHA</t>
  </si>
  <si>
    <t xml:space="preserve">EJERCICIO </t>
  </si>
  <si>
    <t>SC/DGAG/0238/2021</t>
  </si>
  <si>
    <t>SEGURO POPULAR U005</t>
  </si>
  <si>
    <t>SC/DGAG/0240/2021</t>
  </si>
  <si>
    <t>INSTITUTO DE SERVICIOS DESCENTRALIZADOS DE SALUD PUBLICA DEL ESTADO DE CAMPECHE (INDESALUD)</t>
  </si>
  <si>
    <t>ATENCION A SALUD Y MEDICAMENTOS U013</t>
  </si>
  <si>
    <t>SC/DGAG/0243/2021</t>
  </si>
  <si>
    <t>PROGRAMA DE APOYO A INFRAESTRUCTURA HIDROAGRICOLA (PAIH) US217</t>
  </si>
  <si>
    <t>SC/DGAG/0406/2021</t>
  </si>
  <si>
    <t>SUBSIDIOS PARA ORGANOS DESCENTRALIZADOS ESTATALES INSTITUCIONAES DE EDUCACION MEDIA SUPERIOR U006</t>
  </si>
  <si>
    <t>MAYO</t>
  </si>
  <si>
    <r>
      <t xml:space="preserve">CONVENIO PARA EL OTORGAMIENTO DEL SUBSIDIO PARA LA </t>
    </r>
    <r>
      <rPr>
        <b/>
        <sz val="11"/>
        <color theme="1"/>
        <rFont val="Calibri"/>
        <family val="2"/>
        <scheme val="minor"/>
      </rPr>
      <t>IMPLEMENTACION DE LA REFORMA AL SISTEMA DE JUSTICIA LABORAL</t>
    </r>
  </si>
  <si>
    <t>SECRETARIA DEL TRABAJO Y PREVISIÓN SOCIAL</t>
  </si>
  <si>
    <t>SECRETARIA DE DESARROLLO URBANO, OBRAS PÚBLICAS E INFRAESTUCTURA (SEDUOPI)</t>
  </si>
  <si>
    <r>
      <t xml:space="preserve">CONVENIO PARA LA EJECUCION DEL </t>
    </r>
    <r>
      <rPr>
        <b/>
        <sz val="11"/>
        <color theme="1"/>
        <rFont val="Calibri"/>
        <family val="2"/>
        <scheme val="minor"/>
      </rPr>
      <t>PROGRAMA EXPANSIÓN DE LA EDUCACION INICIAL</t>
    </r>
  </si>
  <si>
    <t>SECRETARIA DE EDUCACION DEL PODER EJECUTIVO DEL ESTADO DE CAMPECHE (SEDUC)</t>
  </si>
  <si>
    <r>
      <t xml:space="preserve">CONVENIO PARA LA EJECUCION DEL </t>
    </r>
    <r>
      <rPr>
        <b/>
        <sz val="11"/>
        <color theme="1"/>
        <rFont val="Calibri"/>
        <family val="2"/>
        <scheme val="minor"/>
      </rPr>
      <t>PROGRAMA SEGURO MEDICO SIGLO XXI</t>
    </r>
  </si>
  <si>
    <r>
      <t xml:space="preserve">CONVENIO ESPECÍFICO EN MATERIA D TRANSFERENCIAS DE RECURSOS PRESUPUESTARIO FEDERALES EN EL CARÁCTER DE SUBSIDIOS PARA LA OPERACIÓN DEL </t>
    </r>
    <r>
      <rPr>
        <b/>
        <sz val="11"/>
        <color theme="1"/>
        <rFont val="Calibri"/>
        <family val="2"/>
        <scheme val="minor"/>
      </rPr>
      <t>PROGRAMA FORTALECIMIENTO A LA ATENCIÓN MEDICA</t>
    </r>
  </si>
  <si>
    <t>SC/DGAG/0716/2021</t>
  </si>
  <si>
    <r>
      <t>CONVENIO PARA LA EJECUCION DEL</t>
    </r>
    <r>
      <rPr>
        <b/>
        <sz val="11"/>
        <color theme="1"/>
        <rFont val="Calibri"/>
        <family val="2"/>
        <scheme val="minor"/>
      </rPr>
      <t xml:space="preserve"> PROGRAMA NACIONAL DE INGLES</t>
    </r>
  </si>
  <si>
    <t>SC/DGAG/0715/2021</t>
  </si>
  <si>
    <r>
      <t xml:space="preserve">CONVENIO PARA LA EJECUCION DEL </t>
    </r>
    <r>
      <rPr>
        <b/>
        <sz val="11"/>
        <color theme="1"/>
        <rFont val="Calibri"/>
        <family val="2"/>
        <scheme val="minor"/>
      </rPr>
      <t>PROGRAMA NACIONAL DE INGLES</t>
    </r>
  </si>
  <si>
    <t>SC/DGAG/0718/2021</t>
  </si>
  <si>
    <r>
      <t xml:space="preserve">CONVENIO DE COLABORACIÓN EN EL MARCO DEL </t>
    </r>
    <r>
      <rPr>
        <b/>
        <sz val="11"/>
        <color theme="1"/>
        <rFont val="Calibri"/>
        <family val="2"/>
        <scheme val="minor"/>
      </rPr>
      <t>PROGRAMA DE FORTALECIMIENTO A LA TRANSVERSALIDAD DE LA PERSPECTIVA DE GENERO</t>
    </r>
  </si>
  <si>
    <t>SC/DGAG/0717/2021</t>
  </si>
  <si>
    <t>INSTITUTO DE LA MUJER DEL ESTADO DE CAMPECHE (INMUJERES)</t>
  </si>
  <si>
    <r>
      <t xml:space="preserve">CONVENIO PARA LA EJECUCIÓN DEL </t>
    </r>
    <r>
      <rPr>
        <b/>
        <sz val="11"/>
        <color theme="1"/>
        <rFont val="Calibri"/>
        <family val="2"/>
        <scheme val="minor"/>
      </rPr>
      <t>PROGRAMA PARA AVANCE ACADÉMICO Y EDUCACIÓN FÍSICA DE EXCELENCIA, ESPECIALIZADO EN EL BÉISBOL EN EL ESTADO DE CAMPECHE</t>
    </r>
  </si>
  <si>
    <t>CONVENIO PARA LA EJECUCIÓN DEL PROGRAMA PARA AVANCE ACADÉMICO Y EDUCACIÓN FÍSICA DE EXCELENCIA, ESPECIALIZADO EN EL BÉISBOL EN EL ESTADO DE CAMPECHE</t>
  </si>
  <si>
    <t xml:space="preserve">PROGRAMA GASTOS INHERENTES A LA OPERACIÓN Y PRESTACION DE SERVICIOS DE EDUCACION EN EL ESTADO </t>
  </si>
  <si>
    <t>SECRETARIA DE ADMINISTRACIÓN E INNOVACIÓN GUBERNAMENTAL (SAIG)</t>
  </si>
  <si>
    <t>SC/DGAG/0819/2021</t>
  </si>
  <si>
    <t>CONVENIO PARA LA EJECUCIÓN DEL PROGRAMA DE FORTALECIMIENTO A LA EXCELENCIA EDUCATIVA</t>
  </si>
  <si>
    <t>SC/DGAG/0820/2021</t>
  </si>
  <si>
    <t>SC/DGAG/0821/2022</t>
  </si>
  <si>
    <t>CONVENIO PARA EL PROYECTO APOYO A INSTITUCIONES ESTATALES DE CULTURA DEL ESTADO</t>
  </si>
  <si>
    <t>SC/DGAG/0822/2022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</si>
</sst>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[$-F800]dddd\,\ mmmm\ dd\,\ yyyy"/>
  </numFmts>
  <fonts count="4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theme="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1"/>
    <xf numFmtId="166" fontId="0" fillId="0" borderId="0" xfId="2" applyFont="1"/>
    <xf numFmtId="0" fontId="1" fillId="0" borderId="0" xfId="1" applyAlignment="1">
      <alignment horizontal="center"/>
    </xf>
    <xf numFmtId="9" fontId="0" fillId="0" borderId="0" xfId="3" applyFont="1"/>
    <xf numFmtId="166" fontId="0" fillId="0" borderId="0" xfId="2" applyFont="1" applyAlignment="1">
      <alignment vertical="center"/>
    </xf>
    <xf numFmtId="166" fontId="2" fillId="0" borderId="0" xfId="2" applyFont="1"/>
    <xf numFmtId="0" fontId="1" fillId="0" borderId="0" xfId="1" applyNumberFormat="1"/>
    <xf numFmtId="166" fontId="1" fillId="0" borderId="0" xfId="1" applyNumberFormat="1"/>
    <xf numFmtId="14" fontId="1" fillId="0" borderId="0" xfId="2" applyNumberFormat="1" applyFont="1" applyAlignment="1">
      <alignment vertical="center"/>
    </xf>
    <xf numFmtId="0" fontId="1" fillId="3" borderId="0" xfId="1" applyFill="1" applyAlignment="1">
      <alignment wrapText="1"/>
    </xf>
    <xf numFmtId="14" fontId="0" fillId="3" borderId="0" xfId="2" applyNumberFormat="1" applyFont="1" applyFill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wrapText="1"/>
    </xf>
    <xf numFmtId="14" fontId="0" fillId="0" borderId="0" xfId="2" applyNumberFormat="1" applyFont="1" applyAlignment="1">
      <alignment vertical="center" wrapText="1"/>
    </xf>
    <xf numFmtId="14" fontId="0" fillId="0" borderId="0" xfId="2" applyNumberFormat="1" applyFont="1" applyAlignment="1">
      <alignment vertical="center"/>
    </xf>
    <xf numFmtId="0" fontId="1" fillId="0" borderId="0" xfId="1" applyAlignment="1">
      <alignment horizontal="center" wrapText="1"/>
    </xf>
    <xf numFmtId="0" fontId="1" fillId="0" borderId="0" xfId="4"/>
    <xf numFmtId="166" fontId="0" fillId="0" borderId="0" xfId="5" applyFont="1"/>
    <xf numFmtId="166" fontId="0" fillId="0" borderId="0" xfId="5" applyFont="1" applyAlignment="1">
      <alignment vertical="center"/>
    </xf>
    <xf numFmtId="166" fontId="0" fillId="0" borderId="0" xfId="5" applyFont="1" applyAlignment="1">
      <alignment horizontal="center"/>
    </xf>
    <xf numFmtId="0" fontId="1" fillId="0" borderId="0" xfId="4" applyAlignment="1">
      <alignment horizontal="center"/>
    </xf>
    <xf numFmtId="0" fontId="1" fillId="0" borderId="0" xfId="4" applyAlignment="1">
      <alignment horizontal="center" wrapText="1"/>
    </xf>
    <xf numFmtId="0" fontId="2" fillId="2" borderId="0" xfId="4" applyFont="1" applyFill="1" applyAlignment="1">
      <alignment vertical="center"/>
    </xf>
    <xf numFmtId="14" fontId="0" fillId="0" borderId="0" xfId="5" applyNumberFormat="1" applyFont="1"/>
    <xf numFmtId="14" fontId="0" fillId="0" borderId="0" xfId="5" applyNumberFormat="1" applyFont="1" applyAlignment="1">
      <alignment wrapText="1"/>
    </xf>
    <xf numFmtId="0" fontId="1" fillId="0" borderId="0" xfId="4" applyAlignment="1">
      <alignment horizontal="center" vertical="center"/>
    </xf>
    <xf numFmtId="166" fontId="0" fillId="0" borderId="0" xfId="5" applyNumberFormat="1" applyFont="1" applyFill="1" applyAlignment="1">
      <alignment vertical="center"/>
    </xf>
    <xf numFmtId="166" fontId="0" fillId="0" borderId="0" xfId="5" applyNumberFormat="1" applyFont="1" applyFill="1" applyAlignment="1">
      <alignment horizontal="right" vertical="center"/>
    </xf>
    <xf numFmtId="0" fontId="1" fillId="0" borderId="0" xfId="4" applyAlignment="1">
      <alignment horizontal="left"/>
    </xf>
    <xf numFmtId="167" fontId="0" fillId="0" borderId="0" xfId="5" applyNumberFormat="1" applyFont="1" applyFill="1"/>
    <xf numFmtId="14" fontId="0" fillId="3" borderId="0" xfId="5" applyNumberFormat="1" applyFont="1" applyFill="1"/>
    <xf numFmtId="0" fontId="1" fillId="3" borderId="0" xfId="4" applyFill="1" applyAlignment="1">
      <alignment wrapText="1"/>
    </xf>
    <xf numFmtId="0" fontId="1" fillId="3" borderId="0" xfId="4" applyFill="1" applyAlignment="1">
      <alignment horizontal="left" wrapText="1"/>
    </xf>
    <xf numFmtId="0" fontId="1" fillId="0" borderId="0" xfId="4" applyFill="1" applyAlignment="1">
      <alignment horizontal="center" vertical="center"/>
    </xf>
    <xf numFmtId="0" fontId="1" fillId="0" borderId="0" xfId="4" applyFill="1"/>
    <xf numFmtId="166" fontId="0" fillId="0" borderId="0" xfId="5" applyFont="1" applyFill="1" applyAlignment="1">
      <alignment horizontal="right" vertical="center"/>
    </xf>
    <xf numFmtId="167" fontId="0" fillId="0" borderId="0" xfId="5" applyNumberFormat="1" applyFont="1"/>
    <xf numFmtId="0" fontId="1" fillId="0" borderId="0" xfId="4" applyFont="1" applyAlignment="1">
      <alignment horizontal="center" vertical="center"/>
    </xf>
    <xf numFmtId="0" fontId="1" fillId="2" borderId="0" xfId="4" applyFill="1"/>
    <xf numFmtId="0" fontId="2" fillId="10" borderId="0" xfId="4" applyFont="1" applyFill="1" applyAlignment="1">
      <alignment vertical="center"/>
    </xf>
    <xf numFmtId="166" fontId="0" fillId="0" borderId="0" xfId="5" applyFont="1" applyAlignment="1">
      <alignment horizontal="left" vertical="center"/>
    </xf>
    <xf numFmtId="165" fontId="0" fillId="0" borderId="0" xfId="5" applyNumberFormat="1" applyFont="1" applyFill="1" applyAlignment="1">
      <alignment horizontal="right" vertical="center"/>
    </xf>
    <xf numFmtId="0" fontId="2" fillId="9" borderId="0" xfId="4" applyFont="1" applyFill="1" applyAlignment="1">
      <alignment vertical="center"/>
    </xf>
    <xf numFmtId="0" fontId="1" fillId="0" borderId="0" xfId="4" applyAlignment="1">
      <alignment wrapText="1"/>
    </xf>
    <xf numFmtId="165" fontId="0" fillId="3" borderId="0" xfId="5" applyNumberFormat="1" applyFont="1" applyFill="1" applyAlignment="1">
      <alignment vertical="center"/>
    </xf>
    <xf numFmtId="165" fontId="0" fillId="0" borderId="0" xfId="5" applyNumberFormat="1" applyFont="1" applyAlignment="1">
      <alignment horizontal="right" vertical="center"/>
    </xf>
    <xf numFmtId="166" fontId="0" fillId="0" borderId="0" xfId="5" applyFont="1" applyAlignment="1">
      <alignment horizontal="right" vertical="center"/>
    </xf>
    <xf numFmtId="165" fontId="0" fillId="0" borderId="0" xfId="5" applyNumberFormat="1" applyFont="1" applyAlignment="1">
      <alignment vertical="center"/>
    </xf>
    <xf numFmtId="164" fontId="0" fillId="3" borderId="0" xfId="5" applyNumberFormat="1" applyFont="1" applyFill="1" applyAlignment="1">
      <alignment vertical="center"/>
    </xf>
    <xf numFmtId="14" fontId="2" fillId="8" borderId="0" xfId="5" applyNumberFormat="1" applyFont="1" applyFill="1" applyAlignment="1">
      <alignment vertical="center"/>
    </xf>
    <xf numFmtId="14" fontId="0" fillId="0" borderId="0" xfId="5" applyNumberFormat="1" applyFont="1" applyAlignment="1">
      <alignment vertical="center"/>
    </xf>
    <xf numFmtId="0" fontId="1" fillId="0" borderId="0" xfId="4" applyAlignment="1">
      <alignment horizontal="left" wrapText="1"/>
    </xf>
    <xf numFmtId="14" fontId="0" fillId="3" borderId="0" xfId="5" applyNumberFormat="1" applyFont="1" applyFill="1" applyAlignment="1">
      <alignment wrapText="1"/>
    </xf>
    <xf numFmtId="0" fontId="2" fillId="7" borderId="0" xfId="4" applyFont="1" applyFill="1" applyAlignment="1">
      <alignment vertical="center"/>
    </xf>
    <xf numFmtId="166" fontId="0" fillId="0" borderId="0" xfId="5" applyNumberFormat="1" applyFont="1" applyAlignment="1">
      <alignment vertical="center"/>
    </xf>
    <xf numFmtId="0" fontId="2" fillId="6" borderId="0" xfId="4" applyFont="1" applyFill="1" applyAlignment="1">
      <alignment vertical="center"/>
    </xf>
    <xf numFmtId="14" fontId="2" fillId="4" borderId="2" xfId="5" applyNumberFormat="1" applyFont="1" applyFill="1" applyBorder="1" applyAlignment="1">
      <alignment vertical="center"/>
    </xf>
    <xf numFmtId="14" fontId="0" fillId="3" borderId="0" xfId="5" applyNumberFormat="1" applyFont="1" applyFill="1" applyAlignment="1">
      <alignment vertical="center"/>
    </xf>
    <xf numFmtId="0" fontId="0" fillId="0" borderId="0" xfId="5" applyNumberFormat="1" applyFont="1" applyAlignment="1">
      <alignment horizontal="center" vertical="center"/>
    </xf>
    <xf numFmtId="0" fontId="1" fillId="0" borderId="0" xfId="4" applyNumberFormat="1"/>
    <xf numFmtId="0" fontId="1" fillId="0" borderId="0" xfId="4" applyNumberFormat="1" applyFont="1" applyAlignment="1">
      <alignment vertical="center"/>
    </xf>
    <xf numFmtId="166" fontId="1" fillId="0" borderId="0" xfId="4" applyNumberFormat="1"/>
    <xf numFmtId="1" fontId="2" fillId="0" borderId="0" xfId="5" applyNumberFormat="1" applyFont="1"/>
    <xf numFmtId="166" fontId="2" fillId="0" borderId="0" xfId="5" applyFont="1"/>
    <xf numFmtId="1" fontId="2" fillId="0" borderId="1" xfId="4" applyNumberFormat="1" applyFont="1" applyBorder="1" applyAlignment="1">
      <alignment horizontal="center"/>
    </xf>
    <xf numFmtId="166" fontId="0" fillId="0" borderId="0" xfId="5" applyFont="1" applyAlignment="1">
      <alignment horizontal="center" vertical="center"/>
    </xf>
    <xf numFmtId="1" fontId="0" fillId="0" borderId="0" xfId="5" applyNumberFormat="1" applyFont="1" applyAlignment="1">
      <alignment horizontal="center" vertical="center"/>
    </xf>
    <xf numFmtId="167" fontId="0" fillId="0" borderId="0" xfId="2" applyNumberFormat="1" applyFont="1" applyAlignment="1">
      <alignment vertical="center"/>
    </xf>
    <xf numFmtId="0" fontId="1" fillId="0" borderId="0" xfId="1" applyAlignment="1">
      <alignment vertical="center" wrapText="1"/>
    </xf>
    <xf numFmtId="167" fontId="0" fillId="3" borderId="0" xfId="2" applyNumberFormat="1" applyFont="1" applyFill="1" applyAlignment="1">
      <alignment vertical="center"/>
    </xf>
    <xf numFmtId="0" fontId="1" fillId="3" borderId="0" xfId="1" applyFont="1" applyFill="1" applyAlignment="1">
      <alignment horizontal="center" vertical="center"/>
    </xf>
    <xf numFmtId="167" fontId="0" fillId="2" borderId="0" xfId="2" applyNumberFormat="1" applyFont="1" applyFill="1" applyAlignment="1">
      <alignment vertical="center"/>
    </xf>
    <xf numFmtId="167" fontId="0" fillId="9" borderId="0" xfId="2" applyNumberFormat="1" applyFont="1" applyFill="1" applyAlignment="1">
      <alignment vertical="center"/>
    </xf>
    <xf numFmtId="167" fontId="0" fillId="11" borderId="0" xfId="2" applyNumberFormat="1" applyFont="1" applyFill="1" applyAlignment="1">
      <alignment vertical="center"/>
    </xf>
    <xf numFmtId="167" fontId="0" fillId="10" borderId="0" xfId="2" applyNumberFormat="1" applyFont="1" applyFill="1" applyAlignment="1">
      <alignment vertical="center"/>
    </xf>
    <xf numFmtId="14" fontId="0" fillId="10" borderId="0" xfId="2" applyNumberFormat="1" applyFont="1" applyFill="1" applyAlignment="1">
      <alignment vertical="center"/>
    </xf>
    <xf numFmtId="0" fontId="1" fillId="0" borderId="0" xfId="1" applyAlignment="1">
      <alignment horizontal="left" vertical="center" wrapText="1"/>
    </xf>
    <xf numFmtId="0" fontId="1" fillId="10" borderId="0" xfId="1" applyFill="1" applyAlignment="1">
      <alignment vertical="center" wrapText="1"/>
    </xf>
    <xf numFmtId="14" fontId="0" fillId="5" borderId="0" xfId="2" applyNumberFormat="1" applyFont="1" applyFill="1" applyAlignment="1">
      <alignment vertical="center"/>
    </xf>
    <xf numFmtId="0" fontId="1" fillId="5" borderId="0" xfId="1" applyFill="1" applyAlignment="1">
      <alignment vertical="center" wrapText="1"/>
    </xf>
    <xf numFmtId="165" fontId="0" fillId="0" borderId="0" xfId="2" applyNumberFormat="1" applyFont="1"/>
    <xf numFmtId="14" fontId="0" fillId="12" borderId="0" xfId="2" applyNumberFormat="1" applyFont="1" applyFill="1" applyAlignment="1">
      <alignment vertical="center"/>
    </xf>
    <xf numFmtId="0" fontId="1" fillId="12" borderId="0" xfId="1" applyFill="1" applyAlignment="1">
      <alignment vertical="center" wrapText="1"/>
    </xf>
    <xf numFmtId="14" fontId="0" fillId="13" borderId="0" xfId="2" applyNumberFormat="1" applyFont="1" applyFill="1" applyAlignment="1">
      <alignment vertical="center"/>
    </xf>
    <xf numFmtId="0" fontId="1" fillId="0" borderId="0" xfId="1" applyAlignment="1">
      <alignment horizontal="justify" vertical="justify" wrapText="1"/>
    </xf>
    <xf numFmtId="0" fontId="1" fillId="13" borderId="0" xfId="1" applyFill="1" applyAlignment="1">
      <alignment vertical="center" wrapText="1"/>
    </xf>
    <xf numFmtId="167" fontId="3" fillId="14" borderId="0" xfId="2" applyNumberFormat="1" applyFont="1" applyFill="1" applyAlignment="1">
      <alignment vertical="center"/>
    </xf>
    <xf numFmtId="0" fontId="3" fillId="14" borderId="0" xfId="1" applyFont="1" applyFill="1" applyAlignment="1">
      <alignment vertical="center" wrapText="1"/>
    </xf>
    <xf numFmtId="167" fontId="0" fillId="15" borderId="0" xfId="2" applyNumberFormat="1" applyFont="1" applyFill="1" applyAlignment="1">
      <alignment vertical="center"/>
    </xf>
    <xf numFmtId="0" fontId="1" fillId="15" borderId="0" xfId="1" applyFill="1" applyAlignment="1">
      <alignment vertical="center" wrapText="1"/>
    </xf>
    <xf numFmtId="167" fontId="0" fillId="16" borderId="0" xfId="2" applyNumberFormat="1" applyFont="1" applyFill="1" applyAlignment="1">
      <alignment vertical="center"/>
    </xf>
    <xf numFmtId="14" fontId="0" fillId="16" borderId="0" xfId="2" applyNumberFormat="1" applyFont="1" applyFill="1" applyAlignment="1">
      <alignment vertical="center"/>
    </xf>
    <xf numFmtId="0" fontId="1" fillId="0" borderId="0" xfId="1" applyFont="1" applyAlignment="1">
      <alignment wrapText="1"/>
    </xf>
    <xf numFmtId="167" fontId="0" fillId="17" borderId="0" xfId="2" applyNumberFormat="1" applyFont="1" applyFill="1" applyAlignment="1">
      <alignment vertical="center"/>
    </xf>
    <xf numFmtId="1" fontId="0" fillId="17" borderId="0" xfId="2" applyNumberFormat="1" applyFont="1" applyFill="1" applyAlignment="1">
      <alignment horizontal="left" vertical="center"/>
    </xf>
    <xf numFmtId="1" fontId="0" fillId="18" borderId="0" xfId="2" applyNumberFormat="1" applyFont="1" applyFill="1" applyAlignment="1">
      <alignment horizontal="left" vertical="center"/>
    </xf>
    <xf numFmtId="1" fontId="0" fillId="19" borderId="0" xfId="2" applyNumberFormat="1" applyFont="1" applyFill="1" applyAlignment="1">
      <alignment horizontal="left" vertical="center"/>
    </xf>
    <xf numFmtId="166" fontId="0" fillId="3" borderId="0" xfId="2" applyFont="1" applyFill="1" applyAlignment="1">
      <alignment vertical="center"/>
    </xf>
    <xf numFmtId="14" fontId="0" fillId="0" borderId="0" xfId="2" applyNumberFormat="1" applyFont="1" applyAlignment="1">
      <alignment horizontal="center" vertical="center"/>
    </xf>
    <xf numFmtId="166" fontId="1" fillId="0" borderId="0" xfId="2" applyFont="1" applyAlignment="1">
      <alignment vertical="center"/>
    </xf>
    <xf numFmtId="1" fontId="0" fillId="0" borderId="0" xfId="2" applyNumberFormat="1" applyFont="1" applyAlignment="1">
      <alignment horizontal="left" vertical="center"/>
    </xf>
    <xf numFmtId="0" fontId="2" fillId="0" borderId="0" xfId="1" applyFont="1" applyAlignment="1">
      <alignment wrapText="1"/>
    </xf>
    <xf numFmtId="1" fontId="1" fillId="0" borderId="0" xfId="1" applyNumberFormat="1" applyFont="1" applyAlignment="1">
      <alignment vertical="center"/>
    </xf>
    <xf numFmtId="0" fontId="3" fillId="0" borderId="0" xfId="1" applyFont="1" applyAlignment="1">
      <alignment wrapText="1"/>
    </xf>
    <xf numFmtId="166" fontId="2" fillId="0" borderId="3" xfId="2" applyFont="1" applyBorder="1"/>
  </cellXfs>
  <cellStyles count="7">
    <cellStyle name="Moneda 2" xfId="2" xr:uid="{00000000-0005-0000-0000-000000000000}"/>
    <cellStyle name="Moneda 2 2" xfId="5" xr:uid="{00000000-0005-0000-0000-000001000000}"/>
    <cellStyle name="Normal" xfId="0" builtinId="0"/>
    <cellStyle name="Normal 2" xfId="1" xr:uid="{00000000-0005-0000-0000-000003000000}"/>
    <cellStyle name="Normal 2 2" xfId="4" xr:uid="{00000000-0005-0000-0000-000004000000}"/>
    <cellStyle name="Porcentaje 2" xfId="3" xr:uid="{00000000-0005-0000-0000-000005000000}"/>
    <cellStyle name="Porcentaje 2 2" xfId="6" xr:uid="{00000000-0005-0000-0000-000006000000}"/>
  </cellStyles>
  <dxfs count="45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6" formatCode="_-&quot;$&quot;* #,##0.00_-;\-&quot;$&quot;* #,##0.00_-;_-&quot;$&quot;* &quot;-&quot;??_-;_-@_-"/>
    </dxf>
    <dxf>
      <numFmt numFmtId="166" formatCode="_-&quot;$&quot;* #,##0.00_-;\-&quot;$&quot;* #,##0.00_-;_-&quot;$&quot;* &quot;-&quot;??_-;_-@_-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yy"/>
      <alignment horizontal="general" vertical="center" textRotation="0" wrapText="0" indent="0" justifyLastLine="0" shrinkToFit="0" readingOrder="0"/>
    </dxf>
    <dxf>
      <numFmt numFmtId="0" formatCode="General"/>
    </dxf>
    <dxf>
      <numFmt numFmtId="168" formatCode="dd/mm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6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numFmt numFmtId="166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yy"/>
      <alignment horizontal="general" vertical="center" textRotation="0" wrapText="0" indent="0" justifyLastLine="0" shrinkToFit="0" readingOrder="0"/>
    </dxf>
    <dxf>
      <numFmt numFmtId="0" formatCode="General"/>
    </dxf>
    <dxf>
      <numFmt numFmtId="168" formatCode="dd/mm/yyyy"/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%20110094\Desktop\RESPALDO%20DELL\ARCHIVOS%202022\Informe%20de%20Auditorias%20Antes%20PIGU%202020%20Ene-Dic%2011-10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 2018-2019"/>
      <sheetName val="INFORME PIGU ESTATAL 2019"/>
      <sheetName val="INFORME PIGU FEDERAL 2019"/>
      <sheetName val="Hidden_1"/>
      <sheetName val="INFORME PIGU ESTATAL 2020"/>
      <sheetName val="INFORME PIGU ESTATAL 2019-2020"/>
      <sheetName val="INFORME PIGU FEDERAL 2020"/>
      <sheetName val="INFORME PIGU ESTATAL 2021"/>
      <sheetName val="INFORME PIGU FEDERAL 2021"/>
      <sheetName val="INFORME PIGU EXTRAORD 2021"/>
      <sheetName val="INFORME PIGU ESTATAL 2020-2021"/>
      <sheetName val="INFORME PIGU FEDERAL 2020-2021"/>
      <sheetName val="INFORME PIGU ESTATAL 2022"/>
      <sheetName val="INFORME PIGU FEDERAL 2022"/>
      <sheetName val="Estatales REPORT 2018"/>
      <sheetName val="INFORME PARA EL SECRETARIO"/>
      <sheetName val="Hoja1"/>
      <sheetName val="Federales 2017 Resu Obras"/>
    </sheetNames>
    <sheetDataSet>
      <sheetData sheetId="0"/>
      <sheetData sheetId="1"/>
      <sheetData sheetId="2"/>
      <sheetData sheetId="3">
        <row r="2">
          <cell r="A2" t="str">
            <v>Auditoría Directa</v>
          </cell>
        </row>
        <row r="3">
          <cell r="A3" t="str">
            <v>Auditoría Cordinada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a36749" displayName="Tabla36749" ref="A2:H32" totalsRowCount="1">
  <autoFilter ref="A2:H31" xr:uid="{00000000-0009-0000-0100-000003000000}">
    <filterColumn colId="7">
      <customFilters>
        <customFilter operator="notEqual" val=" "/>
      </customFilters>
    </filterColumn>
  </autoFilter>
  <tableColumns count="8">
    <tableColumn id="1" xr3:uid="{00000000-0010-0000-0000-000001000000}" name="FECHA" totalsRowLabel="Total" dataDxfId="22" totalsRowDxfId="21"/>
    <tableColumn id="2" xr3:uid="{00000000-0010-0000-0000-000002000000}" name="AUDITORÍA" totalsRowFunction="count" dataDxfId="20" totalsRowDxfId="19"/>
    <tableColumn id="11" xr3:uid="{00000000-0010-0000-0000-00000B000000}" name="PROGRAMA" totalsRowFunction="count"/>
    <tableColumn id="9" xr3:uid="{00000000-0010-0000-0000-000009000000}" name="EJERCICIO " dataDxfId="18" totalsRowDxfId="17"/>
    <tableColumn id="12" xr3:uid="{00000000-0010-0000-0000-00000C000000}" name="DEPENDENCIA O EJECUTORA" totalsRowFunction="count" totalsRowDxfId="16"/>
    <tableColumn id="13" xr3:uid="{00000000-0010-0000-0000-00000D000000}" name="Importe Ejercido" totalsRowFunction="sum" dataDxfId="15" totalsRowDxfId="14"/>
    <tableColumn id="16" xr3:uid="{00000000-0010-0000-0000-000010000000}" name="Importe Revisado" totalsRowFunction="sum" dataDxfId="13" totalsRowDxfId="12"/>
    <tableColumn id="20" xr3:uid="{00000000-0010-0000-0000-000014000000}" name="Número de Observaciones" totalsRowFunction="sum" dataDxfId="11" totalsRow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3625" displayName="Tabla3625" ref="B2:I20" totalsRowCount="1">
  <autoFilter ref="B2:I19" xr:uid="{00000000-0009-0000-0100-000002000000}"/>
  <sortState xmlns:xlrd2="http://schemas.microsoft.com/office/spreadsheetml/2017/richdata2" ref="B3:AH23">
    <sortCondition ref="B3"/>
  </sortState>
  <tableColumns count="8">
    <tableColumn id="1" xr3:uid="{00000000-0010-0000-0100-000001000000}" name="FECHA" totalsRowLabel="Total" dataDxfId="9" totalsRowDxfId="8" dataCellStyle="Normal 2 2"/>
    <tableColumn id="2" xr3:uid="{00000000-0010-0000-0100-000002000000}" name="AUDITORÍA" totalsRowFunction="count" dataDxfId="7" totalsRowDxfId="6" dataCellStyle="Normal 2 2"/>
    <tableColumn id="11" xr3:uid="{00000000-0010-0000-0100-00000B000000}" name="PROGRAMA" totalsRowFunction="count" dataCellStyle="Normal 2 2"/>
    <tableColumn id="12" xr3:uid="{00000000-0010-0000-0100-00000C000000}" name="DEPENDENCIA O EJECUTORA" dataCellStyle="Normal 2 2"/>
    <tableColumn id="9" xr3:uid="{00000000-0010-0000-0100-000009000000}" name="EJERCICIO" dataDxfId="5" totalsRowDxfId="4" dataCellStyle="Normal 2 2"/>
    <tableColumn id="13" xr3:uid="{00000000-0010-0000-0100-00000D000000}" name="Importe Ejercido" totalsRowFunction="sum" totalsRowDxfId="3" dataCellStyle="Normal 2 2"/>
    <tableColumn id="16" xr3:uid="{00000000-0010-0000-0100-000010000000}" name="Importe Revisado" totalsRowFunction="sum" totalsRowDxfId="2" dataCellStyle="Normal 2 2"/>
    <tableColumn id="20" xr3:uid="{00000000-0010-0000-0100-000014000000}" name="Número de Observaciones" totalsRowFunction="sum" dataDxfId="1" totalsRowDxfId="0" dataCellStyle="Normal 2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H41"/>
  <sheetViews>
    <sheetView view="pageBreakPreview" topLeftCell="B1" zoomScale="80" zoomScaleNormal="124" zoomScaleSheetLayoutView="80" zoomScalePageLayoutView="90" workbookViewId="0">
      <selection activeCell="B10" sqref="B10"/>
    </sheetView>
  </sheetViews>
  <sheetFormatPr baseColWidth="10" defaultColWidth="22.5703125" defaultRowHeight="15" x14ac:dyDescent="0.25"/>
  <cols>
    <col min="1" max="1" width="12.85546875" style="2" hidden="1" customWidth="1"/>
    <col min="2" max="2" width="29" style="5" customWidth="1"/>
    <col min="3" max="3" width="45.7109375" style="1" customWidth="1"/>
    <col min="4" max="4" width="14.85546875" style="12" customWidth="1"/>
    <col min="5" max="5" width="55" style="2" customWidth="1"/>
    <col min="6" max="6" width="20" style="2" bestFit="1" customWidth="1"/>
    <col min="7" max="7" width="21.28515625" style="2" bestFit="1" customWidth="1"/>
    <col min="8" max="8" width="19.85546875" style="3" bestFit="1" customWidth="1"/>
    <col min="9" max="16384" width="22.5703125" style="1"/>
  </cols>
  <sheetData>
    <row r="1" spans="1:8" ht="24.75" customHeight="1" x14ac:dyDescent="0.25"/>
    <row r="2" spans="1:8" ht="30" x14ac:dyDescent="0.25">
      <c r="A2" s="2" t="s">
        <v>66</v>
      </c>
      <c r="B2" s="5" t="s">
        <v>65</v>
      </c>
      <c r="C2" s="3" t="s">
        <v>64</v>
      </c>
      <c r="D2" s="12" t="s">
        <v>67</v>
      </c>
      <c r="E2" s="3" t="s">
        <v>63</v>
      </c>
      <c r="F2" s="2" t="s">
        <v>61</v>
      </c>
      <c r="G2" s="2" t="s">
        <v>60</v>
      </c>
      <c r="H2" s="16" t="s">
        <v>59</v>
      </c>
    </row>
    <row r="3" spans="1:8" ht="30" x14ac:dyDescent="0.25">
      <c r="A3" s="68" t="s">
        <v>41</v>
      </c>
      <c r="B3" s="13" t="s">
        <v>68</v>
      </c>
      <c r="C3" s="13" t="s">
        <v>69</v>
      </c>
      <c r="D3" s="12">
        <v>2020</v>
      </c>
      <c r="E3" s="13" t="s">
        <v>45</v>
      </c>
      <c r="F3" s="2">
        <v>585952507.90999997</v>
      </c>
      <c r="G3" s="2">
        <v>585952507.90999997</v>
      </c>
      <c r="H3" s="3">
        <v>0</v>
      </c>
    </row>
    <row r="4" spans="1:8" ht="30" x14ac:dyDescent="0.25">
      <c r="A4" s="68" t="s">
        <v>41</v>
      </c>
      <c r="B4" s="70" t="s">
        <v>70</v>
      </c>
      <c r="C4" s="13" t="s">
        <v>69</v>
      </c>
      <c r="D4" s="71">
        <v>2020</v>
      </c>
      <c r="E4" s="13" t="s">
        <v>71</v>
      </c>
      <c r="F4" s="2">
        <v>585952507.90999997</v>
      </c>
      <c r="G4" s="2">
        <v>585952507.90999997</v>
      </c>
      <c r="H4" s="3">
        <v>0</v>
      </c>
    </row>
    <row r="5" spans="1:8" ht="30" x14ac:dyDescent="0.25">
      <c r="A5" s="72" t="s">
        <v>41</v>
      </c>
      <c r="B5" s="13" t="s">
        <v>0</v>
      </c>
      <c r="C5" s="10" t="s">
        <v>72</v>
      </c>
      <c r="D5" s="12">
        <v>2020</v>
      </c>
      <c r="E5" s="13" t="s">
        <v>45</v>
      </c>
      <c r="F5" s="2">
        <v>39679200</v>
      </c>
      <c r="G5" s="2">
        <v>39679200</v>
      </c>
      <c r="H5" s="3">
        <v>0</v>
      </c>
    </row>
    <row r="6" spans="1:8" ht="30" x14ac:dyDescent="0.25">
      <c r="A6" s="73" t="s">
        <v>41</v>
      </c>
      <c r="B6" s="13" t="s">
        <v>73</v>
      </c>
      <c r="C6" s="10" t="s">
        <v>74</v>
      </c>
      <c r="D6" s="12">
        <v>2020</v>
      </c>
      <c r="E6" s="13" t="s">
        <v>45</v>
      </c>
      <c r="F6" s="2">
        <v>37477769.810000002</v>
      </c>
      <c r="G6" s="2">
        <v>37477769.810000002</v>
      </c>
      <c r="H6" s="3">
        <v>0</v>
      </c>
    </row>
    <row r="7" spans="1:8" ht="45" x14ac:dyDescent="0.25">
      <c r="A7" s="74" t="s">
        <v>41</v>
      </c>
      <c r="B7" s="13" t="s">
        <v>75</v>
      </c>
      <c r="C7" s="13" t="s">
        <v>76</v>
      </c>
      <c r="D7" s="12">
        <v>2020</v>
      </c>
      <c r="E7" s="69" t="s">
        <v>45</v>
      </c>
      <c r="F7" s="2">
        <v>830891580.58000004</v>
      </c>
      <c r="G7" s="2">
        <v>830891580.58000004</v>
      </c>
      <c r="H7" s="3">
        <v>0</v>
      </c>
    </row>
    <row r="8" spans="1:8" ht="45" x14ac:dyDescent="0.25">
      <c r="A8" s="75" t="s">
        <v>77</v>
      </c>
      <c r="B8" s="13" t="s">
        <v>27</v>
      </c>
      <c r="C8" s="13" t="s">
        <v>78</v>
      </c>
      <c r="D8" s="12">
        <v>2020</v>
      </c>
      <c r="E8" s="69" t="s">
        <v>45</v>
      </c>
      <c r="F8" s="2">
        <v>31677970.920000002</v>
      </c>
      <c r="G8" s="2">
        <v>31677970.920000002</v>
      </c>
      <c r="H8" s="3">
        <v>0</v>
      </c>
    </row>
    <row r="9" spans="1:8" ht="45" x14ac:dyDescent="0.25">
      <c r="A9" s="76" t="s">
        <v>77</v>
      </c>
      <c r="B9" s="70" t="s">
        <v>28</v>
      </c>
      <c r="C9" s="13" t="s">
        <v>78</v>
      </c>
      <c r="D9" s="71">
        <v>2020</v>
      </c>
      <c r="E9" s="77" t="s">
        <v>79</v>
      </c>
      <c r="F9" s="2">
        <v>16000000</v>
      </c>
      <c r="G9" s="2">
        <v>16000000</v>
      </c>
      <c r="H9" s="3">
        <v>0</v>
      </c>
    </row>
    <row r="10" spans="1:8" ht="45" x14ac:dyDescent="0.25">
      <c r="A10" s="78" t="s">
        <v>77</v>
      </c>
      <c r="B10" s="13" t="s">
        <v>26</v>
      </c>
      <c r="C10" s="13" t="s">
        <v>78</v>
      </c>
      <c r="D10" s="12">
        <v>2020</v>
      </c>
      <c r="E10" s="77" t="s">
        <v>80</v>
      </c>
      <c r="F10" s="2">
        <v>17828219.149999999</v>
      </c>
      <c r="G10" s="2">
        <v>17828219.149999999</v>
      </c>
      <c r="H10" s="3">
        <v>0</v>
      </c>
    </row>
    <row r="11" spans="1:8" ht="30" x14ac:dyDescent="0.25">
      <c r="A11" s="79" t="s">
        <v>77</v>
      </c>
      <c r="B11" s="11" t="s">
        <v>14</v>
      </c>
      <c r="C11" s="13" t="s">
        <v>81</v>
      </c>
      <c r="D11" s="12">
        <v>2020</v>
      </c>
      <c r="E11" s="13" t="s">
        <v>45</v>
      </c>
      <c r="F11" s="2">
        <v>8699675</v>
      </c>
      <c r="G11" s="2">
        <v>8699675</v>
      </c>
      <c r="H11" s="3">
        <v>0</v>
      </c>
    </row>
    <row r="12" spans="1:8" ht="30" x14ac:dyDescent="0.25">
      <c r="A12" s="80" t="s">
        <v>77</v>
      </c>
      <c r="B12" s="13" t="s">
        <v>15</v>
      </c>
      <c r="C12" s="13" t="s">
        <v>81</v>
      </c>
      <c r="D12" s="12">
        <v>2020</v>
      </c>
      <c r="E12" s="13" t="s">
        <v>82</v>
      </c>
      <c r="F12" s="81">
        <v>8538896.5500000007</v>
      </c>
      <c r="G12" s="81">
        <v>8538896.5500000007</v>
      </c>
      <c r="H12" s="3">
        <v>0</v>
      </c>
    </row>
    <row r="13" spans="1:8" ht="30" x14ac:dyDescent="0.25">
      <c r="A13" s="82" t="s">
        <v>77</v>
      </c>
      <c r="B13" s="11" t="s">
        <v>10</v>
      </c>
      <c r="C13" s="13" t="s">
        <v>83</v>
      </c>
      <c r="D13" s="12">
        <v>2020</v>
      </c>
      <c r="E13" s="13" t="s">
        <v>45</v>
      </c>
      <c r="F13" s="2">
        <v>6493235.2000000002</v>
      </c>
      <c r="G13" s="2">
        <v>6493235.2000000002</v>
      </c>
      <c r="H13" s="3">
        <v>0</v>
      </c>
    </row>
    <row r="14" spans="1:8" ht="30" x14ac:dyDescent="0.25">
      <c r="A14" s="83" t="s">
        <v>77</v>
      </c>
      <c r="B14" s="13" t="s">
        <v>9</v>
      </c>
      <c r="C14" s="13" t="s">
        <v>83</v>
      </c>
      <c r="D14" s="12">
        <v>2020</v>
      </c>
      <c r="E14" s="13" t="s">
        <v>71</v>
      </c>
      <c r="F14" s="2">
        <v>6493235.2000000002</v>
      </c>
      <c r="G14" s="2">
        <v>6493235.2000000002</v>
      </c>
      <c r="H14" s="3">
        <v>0</v>
      </c>
    </row>
    <row r="15" spans="1:8" ht="75" x14ac:dyDescent="0.25">
      <c r="A15" s="84" t="s">
        <v>77</v>
      </c>
      <c r="B15" s="70" t="s">
        <v>19</v>
      </c>
      <c r="C15" s="85" t="s">
        <v>84</v>
      </c>
      <c r="D15" s="12">
        <v>2020</v>
      </c>
      <c r="E15" s="69" t="s">
        <v>45</v>
      </c>
      <c r="F15" s="2">
        <v>8021775.2699999996</v>
      </c>
      <c r="G15" s="2">
        <v>8021775.2699999996</v>
      </c>
      <c r="H15" s="3">
        <v>0</v>
      </c>
    </row>
    <row r="16" spans="1:8" ht="75" x14ac:dyDescent="0.25">
      <c r="A16" s="86" t="s">
        <v>77</v>
      </c>
      <c r="B16" s="13" t="s">
        <v>20</v>
      </c>
      <c r="C16" s="85" t="s">
        <v>84</v>
      </c>
      <c r="D16" s="12">
        <v>2020</v>
      </c>
      <c r="E16" s="69" t="s">
        <v>71</v>
      </c>
      <c r="F16" s="2">
        <v>8021775.2699999996</v>
      </c>
      <c r="G16" s="2">
        <v>8021775.2699999996</v>
      </c>
      <c r="H16" s="3">
        <v>0</v>
      </c>
    </row>
    <row r="17" spans="1:8" ht="30" x14ac:dyDescent="0.25">
      <c r="A17" s="87" t="s">
        <v>77</v>
      </c>
      <c r="B17" s="11" t="s">
        <v>85</v>
      </c>
      <c r="C17" s="13" t="s">
        <v>86</v>
      </c>
      <c r="D17" s="12">
        <v>2020</v>
      </c>
      <c r="E17" s="13" t="s">
        <v>45</v>
      </c>
      <c r="F17" s="2">
        <v>7474385.4199999999</v>
      </c>
      <c r="G17" s="2">
        <v>7474385.4199999999</v>
      </c>
      <c r="H17" s="3">
        <v>0</v>
      </c>
    </row>
    <row r="18" spans="1:8" ht="30" x14ac:dyDescent="0.25">
      <c r="A18" s="88" t="s">
        <v>77</v>
      </c>
      <c r="B18" s="13" t="s">
        <v>87</v>
      </c>
      <c r="C18" s="13" t="s">
        <v>88</v>
      </c>
      <c r="D18" s="12">
        <v>2020</v>
      </c>
      <c r="E18" s="13" t="s">
        <v>82</v>
      </c>
      <c r="F18" s="2">
        <v>7474385.4199999999</v>
      </c>
      <c r="G18" s="2">
        <v>7474385.4199999999</v>
      </c>
      <c r="H18" s="3">
        <v>0</v>
      </c>
    </row>
    <row r="19" spans="1:8" ht="60" x14ac:dyDescent="0.25">
      <c r="A19" s="89" t="s">
        <v>77</v>
      </c>
      <c r="B19" s="11" t="s">
        <v>89</v>
      </c>
      <c r="C19" s="13" t="s">
        <v>90</v>
      </c>
      <c r="D19" s="12">
        <v>2020</v>
      </c>
      <c r="E19" s="69" t="s">
        <v>45</v>
      </c>
      <c r="F19" s="2">
        <v>5646267</v>
      </c>
      <c r="G19" s="2">
        <v>5646267</v>
      </c>
      <c r="H19" s="3">
        <v>0</v>
      </c>
    </row>
    <row r="20" spans="1:8" ht="60" x14ac:dyDescent="0.25">
      <c r="A20" s="90" t="s">
        <v>77</v>
      </c>
      <c r="B20" s="13" t="s">
        <v>91</v>
      </c>
      <c r="C20" s="13" t="s">
        <v>90</v>
      </c>
      <c r="D20" s="12">
        <v>2020</v>
      </c>
      <c r="E20" s="69" t="s">
        <v>92</v>
      </c>
      <c r="F20" s="2">
        <v>5646267</v>
      </c>
      <c r="G20" s="2">
        <v>5646267</v>
      </c>
      <c r="H20" s="3">
        <v>0</v>
      </c>
    </row>
    <row r="21" spans="1:8" ht="43.5" customHeight="1" x14ac:dyDescent="0.25">
      <c r="A21" s="91" t="s">
        <v>77</v>
      </c>
      <c r="B21" s="11" t="s">
        <v>4</v>
      </c>
      <c r="C21" s="13" t="s">
        <v>93</v>
      </c>
      <c r="D21" s="12">
        <v>2020</v>
      </c>
      <c r="E21" s="69" t="s">
        <v>45</v>
      </c>
      <c r="F21" s="2">
        <v>56575000</v>
      </c>
      <c r="G21" s="2">
        <v>56575000</v>
      </c>
      <c r="H21" s="3">
        <v>0</v>
      </c>
    </row>
    <row r="22" spans="1:8" ht="49.5" customHeight="1" x14ac:dyDescent="0.25">
      <c r="A22" s="92" t="s">
        <v>77</v>
      </c>
      <c r="B22" s="13" t="s">
        <v>5</v>
      </c>
      <c r="C22" s="93" t="s">
        <v>94</v>
      </c>
      <c r="D22" s="12">
        <v>2020</v>
      </c>
      <c r="E22" s="69" t="s">
        <v>35</v>
      </c>
      <c r="F22" s="2">
        <v>56575000</v>
      </c>
      <c r="G22" s="2">
        <v>56575000</v>
      </c>
      <c r="H22" s="3">
        <v>0</v>
      </c>
    </row>
    <row r="23" spans="1:8" ht="45" x14ac:dyDescent="0.25">
      <c r="A23" s="94" t="s">
        <v>77</v>
      </c>
      <c r="B23" s="11" t="s">
        <v>12</v>
      </c>
      <c r="C23" s="93" t="s">
        <v>95</v>
      </c>
      <c r="D23" s="12">
        <v>2020</v>
      </c>
      <c r="E23" s="13" t="s">
        <v>45</v>
      </c>
      <c r="F23" s="5">
        <v>211490968.84999999</v>
      </c>
      <c r="G23" s="5">
        <v>211490968.84999999</v>
      </c>
      <c r="H23" s="3">
        <v>0</v>
      </c>
    </row>
    <row r="24" spans="1:8" ht="45" x14ac:dyDescent="0.25">
      <c r="A24" s="94" t="s">
        <v>77</v>
      </c>
      <c r="B24" s="13" t="s">
        <v>13</v>
      </c>
      <c r="C24" s="93" t="s">
        <v>95</v>
      </c>
      <c r="D24" s="12">
        <v>2020</v>
      </c>
      <c r="E24" s="69" t="s">
        <v>82</v>
      </c>
      <c r="F24" s="5">
        <v>3000000</v>
      </c>
      <c r="G24" s="5">
        <v>3000000</v>
      </c>
      <c r="H24" s="3">
        <v>0</v>
      </c>
    </row>
    <row r="25" spans="1:8" ht="45" x14ac:dyDescent="0.25">
      <c r="A25" s="95" t="s">
        <v>77</v>
      </c>
      <c r="B25" s="11" t="s">
        <v>11</v>
      </c>
      <c r="C25" s="93" t="s">
        <v>95</v>
      </c>
      <c r="D25" s="12">
        <v>2020</v>
      </c>
      <c r="E25" s="14" t="s">
        <v>96</v>
      </c>
      <c r="F25" s="5">
        <v>208490968.84999999</v>
      </c>
      <c r="G25" s="5">
        <v>208490968.84999999</v>
      </c>
      <c r="H25" s="3">
        <v>0</v>
      </c>
    </row>
    <row r="26" spans="1:8" ht="45" x14ac:dyDescent="0.25">
      <c r="A26" s="96" t="s">
        <v>34</v>
      </c>
      <c r="B26" s="13" t="s">
        <v>97</v>
      </c>
      <c r="C26" s="93" t="s">
        <v>98</v>
      </c>
      <c r="D26" s="12">
        <v>2020</v>
      </c>
      <c r="E26" s="69" t="s">
        <v>82</v>
      </c>
      <c r="F26" s="5">
        <v>8750665.5800000001</v>
      </c>
      <c r="G26" s="5">
        <v>8750665.5800000001</v>
      </c>
      <c r="H26" s="3">
        <v>0</v>
      </c>
    </row>
    <row r="27" spans="1:8" ht="45" x14ac:dyDescent="0.25">
      <c r="A27" s="96" t="s">
        <v>34</v>
      </c>
      <c r="B27" s="11" t="s">
        <v>99</v>
      </c>
      <c r="C27" s="93" t="s">
        <v>98</v>
      </c>
      <c r="D27" s="12">
        <v>2020</v>
      </c>
      <c r="E27" s="13" t="s">
        <v>45</v>
      </c>
      <c r="F27" s="5">
        <v>8750665.5800000001</v>
      </c>
      <c r="G27" s="5">
        <v>8750665.5800000001</v>
      </c>
      <c r="H27" s="3">
        <v>0</v>
      </c>
    </row>
    <row r="28" spans="1:8" ht="45" x14ac:dyDescent="0.25">
      <c r="A28" s="97" t="s">
        <v>34</v>
      </c>
      <c r="B28" s="13" t="s">
        <v>100</v>
      </c>
      <c r="C28" s="93" t="s">
        <v>101</v>
      </c>
      <c r="D28" s="12">
        <v>2020</v>
      </c>
      <c r="E28" s="14" t="s">
        <v>54</v>
      </c>
      <c r="F28" s="5">
        <v>8788436.0800000001</v>
      </c>
      <c r="G28" s="5">
        <v>8788436.0800000001</v>
      </c>
      <c r="H28" s="3">
        <v>0</v>
      </c>
    </row>
    <row r="29" spans="1:8" ht="45" x14ac:dyDescent="0.25">
      <c r="A29" s="97" t="s">
        <v>34</v>
      </c>
      <c r="B29" s="11" t="s">
        <v>102</v>
      </c>
      <c r="C29" s="93" t="s">
        <v>101</v>
      </c>
      <c r="D29" s="12">
        <v>2020</v>
      </c>
      <c r="E29" s="13" t="s">
        <v>45</v>
      </c>
      <c r="F29" s="98">
        <v>10000000</v>
      </c>
      <c r="G29" s="5">
        <v>10000000</v>
      </c>
      <c r="H29" s="3">
        <v>0</v>
      </c>
    </row>
    <row r="30" spans="1:8" hidden="1" x14ac:dyDescent="0.25">
      <c r="A30" s="99"/>
      <c r="B30" s="9"/>
      <c r="C30" s="13"/>
      <c r="F30" s="100"/>
      <c r="G30" s="100"/>
    </row>
    <row r="31" spans="1:8" hidden="1" x14ac:dyDescent="0.25">
      <c r="A31" s="101"/>
      <c r="B31" s="15"/>
      <c r="C31" s="102"/>
      <c r="E31" s="14"/>
      <c r="F31" s="5"/>
      <c r="G31" s="5"/>
    </row>
    <row r="32" spans="1:8" x14ac:dyDescent="0.25">
      <c r="A32" s="7" t="s">
        <v>31</v>
      </c>
      <c r="B32" s="103">
        <f>SUBTOTAL(103,Tabla36749[AUDITORÍA])</f>
        <v>27</v>
      </c>
      <c r="C32" s="1">
        <f>SUBTOTAL(103,Tabla36749[PROGRAMA])</f>
        <v>27</v>
      </c>
      <c r="E32" s="104">
        <f>SUBTOTAL(103,Tabla36749[DEPENDENCIA O EJECUTORA])</f>
        <v>27</v>
      </c>
      <c r="F32" s="8">
        <f>SUBTOTAL(109,Tabla36749[Importe Ejercido])</f>
        <v>2790391358.5499997</v>
      </c>
      <c r="G32" s="8">
        <f>SUBTOTAL(109,Tabla36749[Importe Revisado])</f>
        <v>2790391358.5499997</v>
      </c>
      <c r="H32" s="3">
        <f>SUBTOTAL(109,Tabla36749[Número de Observaciones])</f>
        <v>0</v>
      </c>
    </row>
    <row r="33" spans="5:7" x14ac:dyDescent="0.25">
      <c r="F33" s="6"/>
      <c r="G33" s="6"/>
    </row>
    <row r="35" spans="5:7" x14ac:dyDescent="0.25">
      <c r="G35" s="4"/>
    </row>
    <row r="39" spans="5:7" x14ac:dyDescent="0.25">
      <c r="E39" s="6"/>
      <c r="F39" s="6"/>
    </row>
    <row r="40" spans="5:7" x14ac:dyDescent="0.25">
      <c r="E40" s="6"/>
      <c r="F40" s="105"/>
    </row>
    <row r="41" spans="5:7" x14ac:dyDescent="0.25">
      <c r="E41" s="6"/>
      <c r="F41" s="6"/>
      <c r="G41" s="6"/>
    </row>
  </sheetData>
  <conditionalFormatting sqref="C31 C3:C29 B30">
    <cfRule type="uniqueValues" dxfId="44" priority="22"/>
  </conditionalFormatting>
  <conditionalFormatting sqref="A10">
    <cfRule type="uniqueValues" dxfId="43" priority="21"/>
  </conditionalFormatting>
  <conditionalFormatting sqref="A12">
    <cfRule type="uniqueValues" dxfId="42" priority="20"/>
  </conditionalFormatting>
  <conditionalFormatting sqref="A14">
    <cfRule type="uniqueValues" dxfId="41" priority="19"/>
  </conditionalFormatting>
  <conditionalFormatting sqref="A16">
    <cfRule type="uniqueValues" dxfId="40" priority="18"/>
  </conditionalFormatting>
  <conditionalFormatting sqref="A18">
    <cfRule type="uniqueValues" dxfId="39" priority="17"/>
  </conditionalFormatting>
  <conditionalFormatting sqref="A20">
    <cfRule type="uniqueValues" dxfId="38" priority="16"/>
  </conditionalFormatting>
  <conditionalFormatting sqref="B3">
    <cfRule type="uniqueValues" dxfId="37" priority="15"/>
  </conditionalFormatting>
  <conditionalFormatting sqref="B5">
    <cfRule type="uniqueValues" dxfId="36" priority="14"/>
  </conditionalFormatting>
  <conditionalFormatting sqref="B6">
    <cfRule type="uniqueValues" dxfId="35" priority="13"/>
  </conditionalFormatting>
  <conditionalFormatting sqref="B7">
    <cfRule type="uniqueValues" dxfId="34" priority="12"/>
  </conditionalFormatting>
  <conditionalFormatting sqref="B8">
    <cfRule type="uniqueValues" dxfId="33" priority="11"/>
  </conditionalFormatting>
  <conditionalFormatting sqref="B10">
    <cfRule type="uniqueValues" dxfId="32" priority="10"/>
  </conditionalFormatting>
  <conditionalFormatting sqref="B12">
    <cfRule type="uniqueValues" dxfId="31" priority="9"/>
  </conditionalFormatting>
  <conditionalFormatting sqref="B14">
    <cfRule type="uniqueValues" dxfId="30" priority="8"/>
  </conditionalFormatting>
  <conditionalFormatting sqref="B16">
    <cfRule type="uniqueValues" dxfId="29" priority="7"/>
  </conditionalFormatting>
  <conditionalFormatting sqref="B18">
    <cfRule type="uniqueValues" dxfId="28" priority="6"/>
  </conditionalFormatting>
  <conditionalFormatting sqref="B20">
    <cfRule type="uniqueValues" dxfId="27" priority="5"/>
  </conditionalFormatting>
  <conditionalFormatting sqref="B22">
    <cfRule type="uniqueValues" dxfId="26" priority="4"/>
  </conditionalFormatting>
  <conditionalFormatting sqref="B24">
    <cfRule type="uniqueValues" dxfId="25" priority="3"/>
  </conditionalFormatting>
  <conditionalFormatting sqref="B26">
    <cfRule type="uniqueValues" dxfId="24" priority="2"/>
  </conditionalFormatting>
  <conditionalFormatting sqref="B28">
    <cfRule type="uniqueValues" dxfId="23" priority="1"/>
  </conditionalFormatting>
  <pageMargins left="0.25" right="0.25" top="1.24" bottom="0.75" header="0.3" footer="0.3"/>
  <pageSetup scale="65" fitToHeight="0" orientation="landscape" r:id="rId1"/>
  <headerFooter>
    <oddHeader>&amp;L&amp;G&amp;C&amp;"Averta,Negrita"&amp;12SECRETARÍA DE LA CONTRALORÍA
DIRECCIÓN GENERAL  DE AUDITORÍA
SUBDIRECCIÓN DE AUDITORÍA FINANCIERA
AUDITORIAS  A RECURSOS FEDERALES ENERO - DICIEMBRE 2020&amp;R&amp;G</oddHeader>
  </headerFooter>
  <rowBreaks count="1" manualBreakCount="1">
    <brk id="32" max="26" man="1"/>
  </rowBreaks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I41"/>
  <sheetViews>
    <sheetView tabSelected="1" view="pageBreakPreview" topLeftCell="C1" zoomScale="80" zoomScaleNormal="96" zoomScaleSheetLayoutView="80" zoomScalePageLayoutView="90" workbookViewId="0">
      <selection activeCell="E12" sqref="E12"/>
    </sheetView>
  </sheetViews>
  <sheetFormatPr baseColWidth="10" defaultColWidth="22.5703125" defaultRowHeight="15" x14ac:dyDescent="0.25"/>
  <cols>
    <col min="1" max="1" width="11.85546875" style="17" hidden="1" customWidth="1"/>
    <col min="2" max="2" width="11.7109375" style="18" hidden="1" customWidth="1"/>
    <col min="3" max="3" width="24" style="19" customWidth="1"/>
    <col min="4" max="4" width="39.7109375" style="17" bestFit="1" customWidth="1"/>
    <col min="5" max="5" width="71.42578125" style="18" customWidth="1"/>
    <col min="6" max="6" width="14" style="20" customWidth="1"/>
    <col min="7" max="7" width="20" style="18" bestFit="1" customWidth="1"/>
    <col min="8" max="8" width="21.28515625" style="18" bestFit="1" customWidth="1"/>
    <col min="9" max="9" width="19.85546875" style="21" bestFit="1" customWidth="1"/>
    <col min="10" max="16384" width="22.5703125" style="17"/>
  </cols>
  <sheetData>
    <row r="1" spans="1:9" ht="28.5" customHeight="1" x14ac:dyDescent="0.25"/>
    <row r="2" spans="1:9" ht="33" customHeight="1" x14ac:dyDescent="0.25">
      <c r="B2" s="18" t="s">
        <v>66</v>
      </c>
      <c r="C2" s="19" t="s">
        <v>65</v>
      </c>
      <c r="D2" s="21" t="s">
        <v>64</v>
      </c>
      <c r="E2" s="21" t="s">
        <v>63</v>
      </c>
      <c r="F2" s="21" t="s">
        <v>62</v>
      </c>
      <c r="G2" s="18" t="s">
        <v>61</v>
      </c>
      <c r="H2" s="18" t="s">
        <v>60</v>
      </c>
      <c r="I2" s="22" t="s">
        <v>59</v>
      </c>
    </row>
    <row r="3" spans="1:9" ht="34.5" customHeight="1" x14ac:dyDescent="0.25">
      <c r="A3" s="23" t="s">
        <v>50</v>
      </c>
      <c r="B3" s="24" t="s">
        <v>53</v>
      </c>
      <c r="C3" s="25" t="s">
        <v>30</v>
      </c>
      <c r="D3" s="25" t="s">
        <v>1</v>
      </c>
      <c r="E3" s="25" t="s">
        <v>58</v>
      </c>
      <c r="F3" s="26">
        <v>2020</v>
      </c>
      <c r="G3" s="27">
        <v>356272249</v>
      </c>
      <c r="H3" s="28">
        <v>195008805.72</v>
      </c>
      <c r="I3" s="26">
        <v>0</v>
      </c>
    </row>
    <row r="4" spans="1:9" s="35" customFormat="1" ht="30.75" customHeight="1" x14ac:dyDescent="0.25">
      <c r="A4" s="23" t="s">
        <v>50</v>
      </c>
      <c r="B4" s="30" t="s">
        <v>53</v>
      </c>
      <c r="C4" s="31" t="s">
        <v>24</v>
      </c>
      <c r="D4" s="32" t="s">
        <v>1</v>
      </c>
      <c r="E4" s="33" t="s">
        <v>57</v>
      </c>
      <c r="F4" s="34">
        <v>2020</v>
      </c>
      <c r="G4" s="27">
        <v>190668603</v>
      </c>
      <c r="H4" s="28">
        <v>190668603</v>
      </c>
      <c r="I4" s="34">
        <v>0</v>
      </c>
    </row>
    <row r="5" spans="1:9" s="35" customFormat="1" ht="28.5" customHeight="1" x14ac:dyDescent="0.25">
      <c r="A5" s="23" t="s">
        <v>50</v>
      </c>
      <c r="B5" s="30" t="s">
        <v>53</v>
      </c>
      <c r="C5" s="25" t="s">
        <v>2</v>
      </c>
      <c r="D5" s="25" t="s">
        <v>1</v>
      </c>
      <c r="E5" s="25" t="s">
        <v>56</v>
      </c>
      <c r="F5" s="34">
        <v>2020</v>
      </c>
      <c r="G5" s="27">
        <v>55646182.509999998</v>
      </c>
      <c r="H5" s="28">
        <v>55646182.509999998</v>
      </c>
      <c r="I5" s="34">
        <v>0</v>
      </c>
    </row>
    <row r="6" spans="1:9" s="35" customFormat="1" ht="28.5" customHeight="1" x14ac:dyDescent="0.25">
      <c r="A6" s="23" t="s">
        <v>50</v>
      </c>
      <c r="B6" s="30" t="s">
        <v>53</v>
      </c>
      <c r="C6" s="31" t="s">
        <v>22</v>
      </c>
      <c r="D6" s="32" t="s">
        <v>1</v>
      </c>
      <c r="E6" s="33" t="s">
        <v>55</v>
      </c>
      <c r="F6" s="34">
        <v>2020</v>
      </c>
      <c r="G6" s="27">
        <v>61597042.25</v>
      </c>
      <c r="H6" s="36">
        <v>61597042.25</v>
      </c>
      <c r="I6" s="34">
        <v>0</v>
      </c>
    </row>
    <row r="7" spans="1:9" s="35" customFormat="1" ht="32.25" customHeight="1" x14ac:dyDescent="0.25">
      <c r="A7" s="23" t="s">
        <v>50</v>
      </c>
      <c r="B7" s="30" t="s">
        <v>53</v>
      </c>
      <c r="C7" s="25" t="s">
        <v>6</v>
      </c>
      <c r="D7" s="25" t="s">
        <v>1</v>
      </c>
      <c r="E7" s="25" t="s">
        <v>54</v>
      </c>
      <c r="F7" s="34">
        <v>2020</v>
      </c>
      <c r="G7" s="27">
        <v>87335697.260000005</v>
      </c>
      <c r="H7" s="28">
        <v>87335697.260000005</v>
      </c>
      <c r="I7" s="26">
        <v>0</v>
      </c>
    </row>
    <row r="8" spans="1:9" s="39" customFormat="1" ht="33" customHeight="1" x14ac:dyDescent="0.25">
      <c r="A8" s="23" t="s">
        <v>50</v>
      </c>
      <c r="B8" s="37" t="s">
        <v>53</v>
      </c>
      <c r="C8" s="31" t="s">
        <v>8</v>
      </c>
      <c r="D8" s="32" t="s">
        <v>1</v>
      </c>
      <c r="E8" s="33" t="s">
        <v>52</v>
      </c>
      <c r="F8" s="38">
        <v>2020</v>
      </c>
      <c r="G8" s="27">
        <v>53499070.280000001</v>
      </c>
      <c r="H8" s="28">
        <v>34269805.259999998</v>
      </c>
      <c r="I8" s="26">
        <v>0</v>
      </c>
    </row>
    <row r="9" spans="1:9" ht="27.75" customHeight="1" x14ac:dyDescent="0.25">
      <c r="A9" s="40" t="s">
        <v>51</v>
      </c>
      <c r="B9" s="30" t="s">
        <v>50</v>
      </c>
      <c r="C9" s="25" t="s">
        <v>29</v>
      </c>
      <c r="D9" s="25" t="s">
        <v>1</v>
      </c>
      <c r="E9" s="25" t="s">
        <v>49</v>
      </c>
      <c r="F9" s="34">
        <v>2020</v>
      </c>
      <c r="G9" s="41">
        <v>217098589.00999999</v>
      </c>
      <c r="H9" s="42">
        <v>133832673.19</v>
      </c>
      <c r="I9" s="34">
        <v>0</v>
      </c>
    </row>
    <row r="10" spans="1:9" ht="36" customHeight="1" x14ac:dyDescent="0.25">
      <c r="A10" s="43" t="s">
        <v>44</v>
      </c>
      <c r="B10" s="24" t="s">
        <v>44</v>
      </c>
      <c r="C10" s="31" t="s">
        <v>23</v>
      </c>
      <c r="D10" s="44" t="s">
        <v>1</v>
      </c>
      <c r="E10" s="33" t="s">
        <v>48</v>
      </c>
      <c r="F10" s="26">
        <v>2020</v>
      </c>
      <c r="G10" s="45">
        <v>722552231</v>
      </c>
      <c r="H10" s="46">
        <v>722552231</v>
      </c>
      <c r="I10" s="26">
        <v>0</v>
      </c>
    </row>
    <row r="11" spans="1:9" ht="33" customHeight="1" x14ac:dyDescent="0.25">
      <c r="A11" s="43" t="s">
        <v>44</v>
      </c>
      <c r="B11" s="37" t="s">
        <v>44</v>
      </c>
      <c r="C11" s="25" t="s">
        <v>16</v>
      </c>
      <c r="D11" s="25" t="s">
        <v>1</v>
      </c>
      <c r="E11" s="25" t="s">
        <v>47</v>
      </c>
      <c r="F11" s="34">
        <v>2020</v>
      </c>
      <c r="G11" s="41">
        <v>83070615</v>
      </c>
      <c r="H11" s="47">
        <v>83070615</v>
      </c>
      <c r="I11" s="26">
        <v>0</v>
      </c>
    </row>
    <row r="12" spans="1:9" ht="37.5" customHeight="1" x14ac:dyDescent="0.25">
      <c r="A12" s="43" t="s">
        <v>44</v>
      </c>
      <c r="B12" s="37" t="s">
        <v>44</v>
      </c>
      <c r="C12" s="31" t="s">
        <v>21</v>
      </c>
      <c r="D12" s="32" t="s">
        <v>1</v>
      </c>
      <c r="E12" s="33" t="s">
        <v>46</v>
      </c>
      <c r="F12" s="26">
        <v>2020</v>
      </c>
      <c r="G12" s="48">
        <v>49506974.829999998</v>
      </c>
      <c r="H12" s="46">
        <v>49506974.829999998</v>
      </c>
      <c r="I12" s="26">
        <v>0</v>
      </c>
    </row>
    <row r="13" spans="1:9" ht="32.25" customHeight="1" x14ac:dyDescent="0.25">
      <c r="A13" s="43" t="s">
        <v>44</v>
      </c>
      <c r="B13" s="24" t="s">
        <v>44</v>
      </c>
      <c r="C13" s="25" t="s">
        <v>3</v>
      </c>
      <c r="D13" s="25" t="s">
        <v>1</v>
      </c>
      <c r="E13" s="25" t="s">
        <v>45</v>
      </c>
      <c r="F13" s="26">
        <v>2020</v>
      </c>
      <c r="G13" s="41">
        <v>189382522.69</v>
      </c>
      <c r="H13" s="47">
        <v>189382522.69</v>
      </c>
      <c r="I13" s="26">
        <v>0</v>
      </c>
    </row>
    <row r="14" spans="1:9" ht="23.25" customHeight="1" x14ac:dyDescent="0.25">
      <c r="A14" s="43" t="s">
        <v>44</v>
      </c>
      <c r="B14" s="24" t="s">
        <v>44</v>
      </c>
      <c r="C14" s="31" t="s">
        <v>7</v>
      </c>
      <c r="D14" s="32" t="s">
        <v>1</v>
      </c>
      <c r="E14" s="33" t="s">
        <v>43</v>
      </c>
      <c r="F14" s="26">
        <v>2020</v>
      </c>
      <c r="G14" s="49">
        <v>84718729</v>
      </c>
      <c r="H14" s="46">
        <v>50831237.399999999</v>
      </c>
      <c r="I14" s="26">
        <v>0</v>
      </c>
    </row>
    <row r="15" spans="1:9" ht="36.75" customHeight="1" x14ac:dyDescent="0.25">
      <c r="A15" s="50" t="s">
        <v>41</v>
      </c>
      <c r="B15" s="51" t="s">
        <v>41</v>
      </c>
      <c r="C15" s="24" t="s">
        <v>42</v>
      </c>
      <c r="D15" s="32" t="s">
        <v>1</v>
      </c>
      <c r="E15" s="52" t="s">
        <v>39</v>
      </c>
      <c r="F15" s="26">
        <v>2016</v>
      </c>
      <c r="G15" s="19">
        <v>22900345.57</v>
      </c>
      <c r="H15" s="19">
        <v>22900345.57</v>
      </c>
      <c r="I15" s="26">
        <v>0</v>
      </c>
    </row>
    <row r="16" spans="1:9" ht="35.25" customHeight="1" x14ac:dyDescent="0.25">
      <c r="A16" s="50" t="s">
        <v>41</v>
      </c>
      <c r="B16" s="51" t="s">
        <v>41</v>
      </c>
      <c r="C16" s="53" t="s">
        <v>40</v>
      </c>
      <c r="D16" s="32" t="s">
        <v>1</v>
      </c>
      <c r="E16" s="52" t="s">
        <v>39</v>
      </c>
      <c r="F16" s="26">
        <v>2017</v>
      </c>
      <c r="G16" s="41">
        <v>54186102.859999999</v>
      </c>
      <c r="H16" s="41">
        <v>54186102.859999999</v>
      </c>
      <c r="I16" s="26">
        <v>0</v>
      </c>
    </row>
    <row r="17" spans="1:9" ht="30" x14ac:dyDescent="0.25">
      <c r="A17" s="54" t="s">
        <v>32</v>
      </c>
      <c r="B17" s="37" t="s">
        <v>34</v>
      </c>
      <c r="C17" s="25" t="s">
        <v>17</v>
      </c>
      <c r="D17" s="25" t="s">
        <v>1</v>
      </c>
      <c r="E17" s="52" t="s">
        <v>38</v>
      </c>
      <c r="F17" s="26">
        <v>2020</v>
      </c>
      <c r="G17" s="55">
        <v>14883306</v>
      </c>
      <c r="H17" s="19">
        <v>14883306</v>
      </c>
      <c r="I17" s="26"/>
    </row>
    <row r="18" spans="1:9" ht="31.5" customHeight="1" x14ac:dyDescent="0.25">
      <c r="A18" s="56" t="s">
        <v>37</v>
      </c>
      <c r="B18" s="24" t="s">
        <v>34</v>
      </c>
      <c r="C18" s="31" t="s">
        <v>18</v>
      </c>
      <c r="D18" s="32" t="s">
        <v>1</v>
      </c>
      <c r="E18" s="29" t="s">
        <v>36</v>
      </c>
      <c r="F18" s="26">
        <v>2020</v>
      </c>
      <c r="G18" s="55">
        <v>44307929</v>
      </c>
      <c r="H18" s="55">
        <v>44307929</v>
      </c>
      <c r="I18" s="26">
        <v>0</v>
      </c>
    </row>
    <row r="19" spans="1:9" ht="18" customHeight="1" x14ac:dyDescent="0.25">
      <c r="A19" s="57" t="s">
        <v>34</v>
      </c>
      <c r="B19" s="24" t="s">
        <v>34</v>
      </c>
      <c r="C19" s="58" t="s">
        <v>25</v>
      </c>
      <c r="D19" s="32" t="s">
        <v>1</v>
      </c>
      <c r="E19" s="18" t="s">
        <v>33</v>
      </c>
      <c r="F19" s="59">
        <v>2020</v>
      </c>
      <c r="G19" s="19">
        <v>20776467</v>
      </c>
      <c r="H19" s="19">
        <v>20776467</v>
      </c>
      <c r="I19" s="26">
        <v>0</v>
      </c>
    </row>
    <row r="20" spans="1:9" ht="15.75" thickBot="1" x14ac:dyDescent="0.3">
      <c r="B20" s="60" t="s">
        <v>31</v>
      </c>
      <c r="C20" s="61">
        <f>SUBTOTAL(103,Tabla3625[AUDITORÍA])</f>
        <v>17</v>
      </c>
      <c r="D20" s="17">
        <f>SUBTOTAL(103,Tabla3625[PROGRAMA])</f>
        <v>17</v>
      </c>
      <c r="E20" s="17"/>
      <c r="F20" s="21"/>
      <c r="G20" s="62">
        <f>SUBTOTAL(109,Tabla3625[Importe Ejercido])</f>
        <v>2308402656.2600002</v>
      </c>
      <c r="H20" s="62">
        <f>SUBTOTAL(109,Tabla3625[Importe Revisado])</f>
        <v>2010756540.54</v>
      </c>
      <c r="I20" s="21">
        <f>SUBTOTAL(109,Tabla3625[Número de Observaciones])</f>
        <v>0</v>
      </c>
    </row>
    <row r="21" spans="1:9" ht="15.75" hidden="1" thickBot="1" x14ac:dyDescent="0.3"/>
    <row r="22" spans="1:9" ht="15.75" hidden="1" thickBot="1" x14ac:dyDescent="0.3">
      <c r="H22" s="18">
        <v>1665155432.3099999</v>
      </c>
    </row>
    <row r="23" spans="1:9" ht="15.75" hidden="1" thickBot="1" x14ac:dyDescent="0.3">
      <c r="H23" s="63"/>
    </row>
    <row r="24" spans="1:9" ht="15.75" hidden="1" thickBot="1" x14ac:dyDescent="0.3"/>
    <row r="25" spans="1:9" ht="15.75" hidden="1" thickBot="1" x14ac:dyDescent="0.3"/>
    <row r="26" spans="1:9" ht="15.75" hidden="1" thickBot="1" x14ac:dyDescent="0.3">
      <c r="H26" s="18">
        <v>368303284.11000001</v>
      </c>
    </row>
    <row r="27" spans="1:9" ht="15.75" hidden="1" thickBot="1" x14ac:dyDescent="0.3">
      <c r="H27" s="18">
        <v>2509615976.8499999</v>
      </c>
    </row>
    <row r="28" spans="1:9" ht="15.75" hidden="1" thickBot="1" x14ac:dyDescent="0.3">
      <c r="H28" s="18">
        <v>579012803.67999995</v>
      </c>
    </row>
    <row r="29" spans="1:9" ht="15.75" hidden="1" thickBot="1" x14ac:dyDescent="0.3">
      <c r="H29" s="64">
        <f>SUM(H26:H28)</f>
        <v>3456932064.6399999</v>
      </c>
    </row>
    <row r="30" spans="1:9" ht="15.75" hidden="1" thickBot="1" x14ac:dyDescent="0.3"/>
    <row r="31" spans="1:9" ht="15.75" thickTop="1" x14ac:dyDescent="0.25">
      <c r="H31" s="65"/>
    </row>
    <row r="32" spans="1:9" x14ac:dyDescent="0.25">
      <c r="H32" s="66"/>
    </row>
    <row r="33" spans="8:8" x14ac:dyDescent="0.25">
      <c r="H33" s="67"/>
    </row>
    <row r="34" spans="8:8" x14ac:dyDescent="0.25">
      <c r="H34" s="67"/>
    </row>
    <row r="35" spans="8:8" x14ac:dyDescent="0.25">
      <c r="H35" s="67"/>
    </row>
    <row r="41" spans="8:8" x14ac:dyDescent="0.25">
      <c r="H41" s="64"/>
    </row>
  </sheetData>
  <pageMargins left="0.23622047244094491" right="0.23622047244094491" top="1.2204724409448819" bottom="0.74803149606299213" header="0.31496062992125984" footer="0.31496062992125984"/>
  <pageSetup scale="63" fitToHeight="0" orientation="landscape" r:id="rId1"/>
  <headerFooter>
    <oddHeader>&amp;L&amp;G&amp;C&amp;"-,Negrita"&amp;14SECRETARÍA DE LA CONTRALORÍA
DIRECCIÓN GENERAL  DE AUDITORÍA
SUBDIRECCIÓN DE AUDITORÍA FINANCIERA
AUDITORIAS A RECURSOS ESTATALES ENERO - DICIEMBRE 2021&amp;R&amp;G</oddHeader>
  </headerFooter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'C:\Users\DELL 110094\Desktop\RESPALDO DELL\ARCHIVOS 2022\[Informe de Auditorias Antes PIGU 2020 Ene-Dic 11-10-2021.xlsx]Hidden_1'!#REF!</xm:f>
          </x14:formula1>
          <xm:sqref>E18</xm:sqref>
        </x14:dataValidation>
        <x14:dataValidation type="list" allowBlank="1" showInputMessage="1" showErrorMessage="1" xr:uid="{00000000-0002-0000-0100-000001000000}">
          <x14:formula1>
            <xm:f>'C:\Users\DELL 110094\Desktop\RESPALDO DELL\ARCHIVOS 2022\[Informe de Auditorias Antes PIGU 2020 Ene-Dic 11-10-2021.xlsx]Hidden_1'!#REF!</xm:f>
          </x14:formula1>
          <xm:sqref>E17 E3:E14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PIGU FEDERAL 2021</vt:lpstr>
      <vt:lpstr>INFORME PIGU ESTATAL 2021</vt:lpstr>
      <vt:lpstr>'INFORME PIGU ESTATAL 2021'!Área_de_impresión</vt:lpstr>
      <vt:lpstr>'INFORME PIGU FEDERAL 2021'!Área_de_impresión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SISPAG</dc:title>
  <dc:subject>SISPAG Submissions</dc:subject>
  <dc:creator>JotForm</dc:creator>
  <cp:keywords>submissions excel jotform</cp:keywords>
  <dc:description>SISPAG Submissions received at jotform.com 1647546932</dc:description>
  <cp:lastModifiedBy>privado</cp:lastModifiedBy>
  <dcterms:created xsi:type="dcterms:W3CDTF">2022-03-17T19:55:32Z</dcterms:created>
  <dcterms:modified xsi:type="dcterms:W3CDTF">2022-03-25T18:05:08Z</dcterms:modified>
  <cp:category>Submissions</cp:category>
</cp:coreProperties>
</file>