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6D/2018/"/>
    </mc:Choice>
  </mc:AlternateContent>
  <xr:revisionPtr revIDLastSave="0" documentId="8_{E1035C7F-859F-6343-9A9A-A4271486AE75}" xr6:coauthVersionLast="36" xr6:coauthVersionMax="36" xr10:uidLastSave="{00000000-0000-0000-0000-000000000000}"/>
  <bookViews>
    <workbookView xWindow="2480" yWindow="3720" windowWidth="23040" windowHeight="10980" xr2:uid="{7B642528-C0EF-014B-9402-6B0B3F66AD75}"/>
  </bookViews>
  <sheets>
    <sheet name="F-6d Servicios Person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0" i="1" s="1"/>
  <c r="I15" i="1"/>
  <c r="I13" i="1" s="1"/>
  <c r="I60" i="1" s="1"/>
  <c r="I17" i="1"/>
  <c r="D19" i="1"/>
  <c r="E19" i="1"/>
  <c r="E13" i="1" s="1"/>
  <c r="E60" i="1" s="1"/>
  <c r="F19" i="1"/>
  <c r="F13" i="1" s="1"/>
  <c r="F60" i="1" s="1"/>
  <c r="G19" i="1"/>
  <c r="G13" i="1" s="1"/>
  <c r="G60" i="1" s="1"/>
  <c r="H19" i="1"/>
  <c r="H13" i="1" s="1"/>
  <c r="H60" i="1" s="1"/>
  <c r="D24" i="1"/>
  <c r="I27" i="1"/>
  <c r="I19" i="1" s="1"/>
  <c r="I28" i="1"/>
  <c r="I30" i="1"/>
  <c r="D40" i="1"/>
  <c r="E40" i="1"/>
  <c r="F40" i="1"/>
  <c r="G40" i="1"/>
  <c r="H40" i="1"/>
  <c r="I41" i="1"/>
  <c r="I42" i="1"/>
  <c r="I43" i="1"/>
  <c r="I44" i="1"/>
  <c r="I40" i="1" s="1"/>
</calcChain>
</file>

<file path=xl/sharedStrings.xml><?xml version="1.0" encoding="utf-8"?>
<sst xmlns="http://schemas.openxmlformats.org/spreadsheetml/2006/main" count="51" uniqueCount="39">
  <si>
    <t>(III= I + II )</t>
  </si>
  <si>
    <t>III. Total del Gasto en Servicios Personales</t>
  </si>
  <si>
    <t>F) Sentencias laborales definitivas</t>
  </si>
  <si>
    <t>e2)  Nombre del Programa o Ley 2</t>
  </si>
  <si>
    <t>e1)  Nombre del Programa o Ley 1</t>
  </si>
  <si>
    <t>mismas (E= e1 + e2)</t>
  </si>
  <si>
    <t>nuevas leyes federales o reformas a las</t>
  </si>
  <si>
    <t>E) Gastos asociados a la implementación de</t>
  </si>
  <si>
    <t>D) Seguridad Pública</t>
  </si>
  <si>
    <t>C2) Personal médico, Paramédico y Afín</t>
  </si>
  <si>
    <t>C1) Personal Administrativo</t>
  </si>
  <si>
    <t>C) Servicios de Salud  (C= c1 + c2)</t>
  </si>
  <si>
    <t>B) Magisterio</t>
  </si>
  <si>
    <t>A)  Personal Administrativo y de Servicio Público</t>
  </si>
  <si>
    <t>II. Gasto Etiquetado  (II=A+B+C+D+E+F)</t>
  </si>
  <si>
    <t>S-</t>
  </si>
  <si>
    <t>SUBSIDIOS Y TRANSFERENCIAS</t>
  </si>
  <si>
    <t>4000</t>
  </si>
  <si>
    <t>SERVICIOS GENERALES</t>
  </si>
  <si>
    <t>3000</t>
  </si>
  <si>
    <t>SERVICIOS PERSONALES</t>
  </si>
  <si>
    <t>1000</t>
  </si>
  <si>
    <t>ASIGNADO</t>
  </si>
  <si>
    <t>DESCRIP</t>
  </si>
  <si>
    <t>CAP</t>
  </si>
  <si>
    <t>I. Gasto No etiquetado  (I=A+B+C+D+E+F)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</si>
  <si>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</si>
  <si>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</si>
  <si>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</si>
  <si>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</si>
  <si>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</si>
  <si>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</si>
  <si>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</si>
  <si>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 xml:space="preserve">Concepto </t>
  </si>
  <si>
    <t>(PESOS)</t>
  </si>
  <si>
    <t>Del 01 de enero al 30 de septiembre del 2018</t>
  </si>
  <si>
    <t>Clasificación de Servicios Personales por Categoría</t>
  </si>
  <si>
    <t>Formato 6 d) - Estado Analítico del Ejercicio del Presupuesto de Egresos Detallado - LDF</t>
  </si>
  <si>
    <t xml:space="preserve"> 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</si>
</sst>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80A]#,##0.00;\(#,##0.00\)"/>
    <numFmt numFmtId="165" formatCode="#,###.#0\ ;[Red]\(#,###.#00\);\-\ ;"/>
    <numFmt numFmtId="166" formatCode="#,##0.00;[Red]#,##0.00"/>
    <numFmt numFmtId="167" formatCode="#,##0.00000000;[Red]#,##0.00000000"/>
    <numFmt numFmtId="168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ourier New"/>
      <family val="3"/>
    </font>
    <font>
      <sz val="9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9"/>
      <color indexed="8"/>
      <name val="Courier New"/>
      <family val="3"/>
    </font>
    <font>
      <sz val="10.5"/>
      <color indexed="8"/>
      <name val="Courier New"/>
      <family val="3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ourier New"/>
      <family val="3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3" fontId="0" fillId="0" borderId="0" xfId="1" applyFont="1"/>
    <xf numFmtId="1" fontId="0" fillId="0" borderId="0" xfId="0" applyNumberFormat="1"/>
    <xf numFmtId="164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" fontId="3" fillId="0" borderId="4" xfId="0" applyNumberFormat="1" applyFont="1" applyBorder="1"/>
    <xf numFmtId="1" fontId="3" fillId="0" borderId="5" xfId="0" applyNumberFormat="1" applyFont="1" applyBorder="1"/>
    <xf numFmtId="0" fontId="3" fillId="0" borderId="3" xfId="0" applyFont="1" applyBorder="1"/>
    <xf numFmtId="164" fontId="2" fillId="0" borderId="6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7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8" xfId="0" applyNumberFormat="1" applyFont="1" applyBorder="1" applyAlignment="1" applyProtection="1">
      <alignment horizontal="right" vertical="center" wrapText="1" readingOrder="1"/>
      <protection locked="0"/>
    </xf>
    <xf numFmtId="1" fontId="4" fillId="0" borderId="9" xfId="0" applyNumberFormat="1" applyFont="1" applyBorder="1"/>
    <xf numFmtId="1" fontId="4" fillId="0" borderId="0" xfId="0" applyNumberFormat="1" applyFont="1" applyBorder="1"/>
    <xf numFmtId="0" fontId="5" fillId="0" borderId="8" xfId="0" applyFont="1" applyBorder="1"/>
    <xf numFmtId="4" fontId="0" fillId="0" borderId="0" xfId="0" applyNumberFormat="1"/>
    <xf numFmtId="164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8" xfId="0" applyFont="1" applyBorder="1"/>
    <xf numFmtId="43" fontId="4" fillId="0" borderId="10" xfId="1" applyFont="1" applyBorder="1"/>
    <xf numFmtId="43" fontId="4" fillId="0" borderId="0" xfId="1" applyFont="1"/>
    <xf numFmtId="1" fontId="5" fillId="0" borderId="8" xfId="0" applyNumberFormat="1" applyFont="1" applyBorder="1"/>
    <xf numFmtId="0" fontId="4" fillId="0" borderId="0" xfId="0" applyFont="1" applyBorder="1"/>
    <xf numFmtId="4" fontId="4" fillId="0" borderId="10" xfId="0" applyNumberFormat="1" applyFont="1" applyBorder="1"/>
    <xf numFmtId="43" fontId="3" fillId="0" borderId="0" xfId="1" applyFont="1"/>
    <xf numFmtId="165" fontId="4" fillId="0" borderId="0" xfId="1" applyNumberFormat="1" applyFont="1" applyBorder="1"/>
    <xf numFmtId="165" fontId="4" fillId="0" borderId="10" xfId="1" applyNumberFormat="1" applyFont="1" applyBorder="1"/>
    <xf numFmtId="165" fontId="4" fillId="0" borderId="8" xfId="1" applyNumberFormat="1" applyFont="1" applyBorder="1"/>
    <xf numFmtId="164" fontId="7" fillId="0" borderId="0" xfId="0" applyNumberFormat="1" applyFont="1" applyBorder="1" applyAlignment="1" applyProtection="1">
      <alignment horizontal="right" vertical="center" wrapText="1" readingOrder="1"/>
      <protection locked="0"/>
    </xf>
    <xf numFmtId="165" fontId="5" fillId="0" borderId="0" xfId="1" applyNumberFormat="1" applyFont="1" applyBorder="1"/>
    <xf numFmtId="165" fontId="5" fillId="0" borderId="10" xfId="1" applyNumberFormat="1" applyFont="1" applyBorder="1"/>
    <xf numFmtId="165" fontId="5" fillId="0" borderId="8" xfId="1" applyNumberFormat="1" applyFont="1" applyBorder="1"/>
    <xf numFmtId="165" fontId="4" fillId="0" borderId="0" xfId="1" applyNumberFormat="1" applyFont="1"/>
    <xf numFmtId="165" fontId="0" fillId="0" borderId="0" xfId="0" applyNumberFormat="1"/>
    <xf numFmtId="1" fontId="5" fillId="0" borderId="9" xfId="0" applyNumberFormat="1" applyFont="1" applyBorder="1"/>
    <xf numFmtId="1" fontId="5" fillId="0" borderId="0" xfId="0" applyNumberFormat="1" applyFont="1" applyBorder="1"/>
    <xf numFmtId="166" fontId="8" fillId="0" borderId="0" xfId="0" applyNumberFormat="1" applyFont="1"/>
    <xf numFmtId="164" fontId="0" fillId="0" borderId="0" xfId="0" applyNumberFormat="1"/>
    <xf numFmtId="164" fontId="4" fillId="0" borderId="10" xfId="1" applyNumberFormat="1" applyFont="1" applyBorder="1"/>
    <xf numFmtId="0" fontId="8" fillId="0" borderId="0" xfId="0" applyFont="1"/>
    <xf numFmtId="0" fontId="4" fillId="0" borderId="9" xfId="0" applyFont="1" applyBorder="1"/>
    <xf numFmtId="165" fontId="5" fillId="0" borderId="0" xfId="1" applyNumberFormat="1" applyFont="1" applyAlignment="1">
      <alignment horizontal="right"/>
    </xf>
    <xf numFmtId="165" fontId="5" fillId="0" borderId="10" xfId="1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9" xfId="0" applyFont="1" applyBorder="1"/>
    <xf numFmtId="0" fontId="5" fillId="0" borderId="0" xfId="0" applyFont="1" applyBorder="1"/>
    <xf numFmtId="0" fontId="9" fillId="0" borderId="10" xfId="0" applyFont="1" applyBorder="1"/>
    <xf numFmtId="167" fontId="9" fillId="0" borderId="0" xfId="0" applyNumberFormat="1" applyFont="1"/>
    <xf numFmtId="165" fontId="5" fillId="0" borderId="0" xfId="1" applyNumberFormat="1" applyFont="1"/>
    <xf numFmtId="0" fontId="9" fillId="0" borderId="0" xfId="0" applyFont="1"/>
    <xf numFmtId="164" fontId="5" fillId="0" borderId="10" xfId="1" applyNumberFormat="1" applyFont="1" applyBorder="1"/>
    <xf numFmtId="0" fontId="0" fillId="0" borderId="0" xfId="0" applyBorder="1"/>
    <xf numFmtId="164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6" fillId="0" borderId="7" xfId="0" applyNumberFormat="1" applyFont="1" applyBorder="1" applyAlignment="1" applyProtection="1">
      <alignment horizontal="right" vertical="center" wrapText="1" readingOrder="1"/>
      <protection locked="0"/>
    </xf>
    <xf numFmtId="168" fontId="0" fillId="0" borderId="0" xfId="0" applyNumberFormat="1"/>
    <xf numFmtId="43" fontId="4" fillId="0" borderId="12" xfId="1" applyFont="1" applyBorder="1"/>
    <xf numFmtId="43" fontId="3" fillId="0" borderId="12" xfId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0" fontId="3" fillId="0" borderId="15" xfId="0" applyFont="1" applyBorder="1"/>
    <xf numFmtId="43" fontId="10" fillId="2" borderId="16" xfId="1" applyFont="1" applyFill="1" applyBorder="1" applyAlignment="1">
      <alignment horizontal="center" vertical="center" wrapText="1"/>
    </xf>
    <xf numFmtId="43" fontId="10" fillId="2" borderId="17" xfId="1" applyFont="1" applyFill="1" applyBorder="1" applyAlignment="1">
      <alignment horizontal="center" vertical="center"/>
    </xf>
    <xf numFmtId="43" fontId="10" fillId="2" borderId="17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3" fontId="10" fillId="2" borderId="12" xfId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</xdr:colOff>
      <xdr:row>83</xdr:row>
      <xdr:rowOff>10887</xdr:rowOff>
    </xdr:from>
    <xdr:to>
      <xdr:col>4</xdr:col>
      <xdr:colOff>248693</xdr:colOff>
      <xdr:row>87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4074002-6B96-7942-BEEB-21F375DE02D1}"/>
            </a:ext>
          </a:extLst>
        </xdr:cNvPr>
        <xdr:cNvSpPr txBox="1"/>
      </xdr:nvSpPr>
      <xdr:spPr>
        <a:xfrm>
          <a:off x="32657" y="15822387"/>
          <a:ext cx="351803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7620</xdr:colOff>
      <xdr:row>83</xdr:row>
      <xdr:rowOff>32657</xdr:rowOff>
    </xdr:from>
    <xdr:to>
      <xdr:col>8</xdr:col>
      <xdr:colOff>438495</xdr:colOff>
      <xdr:row>87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FDC788F-40A9-A94F-8A8B-31422F42123B}"/>
            </a:ext>
          </a:extLst>
        </xdr:cNvPr>
        <xdr:cNvSpPr txBox="1"/>
      </xdr:nvSpPr>
      <xdr:spPr>
        <a:xfrm>
          <a:off x="4135120" y="15844157"/>
          <a:ext cx="29073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Manuel Ortiz Gonzalez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Administración e Innovación Gubernamental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212196</xdr:colOff>
      <xdr:row>1</xdr:row>
      <xdr:rowOff>211955</xdr:rowOff>
    </xdr:from>
    <xdr:to>
      <xdr:col>2</xdr:col>
      <xdr:colOff>558824</xdr:colOff>
      <xdr:row>7</xdr:row>
      <xdr:rowOff>57151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F91AEF41-5092-E34F-A22D-9E537CDC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196" y="377055"/>
          <a:ext cx="1997628" cy="1013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95EC-E39E-3447-B839-CD4F830C9038}">
  <dimension ref="A1:L89"/>
  <sheetViews>
    <sheetView tabSelected="1" workbookViewId="0">
      <selection activeCell="A19" sqref="A19"/>
    </sheetView>
  </sheetViews>
  <sheetFormatPr baseColWidth="10" defaultRowHeight="15" x14ac:dyDescent="0.2"/>
  <cols>
    <col min="1" max="1" width="6" customWidth="1"/>
    <col min="2" max="2" width="4.6640625" style="2" customWidth="1"/>
    <col min="3" max="3" width="46.33203125" style="2" customWidth="1"/>
    <col min="4" max="4" width="23.83203125" style="1" customWidth="1"/>
    <col min="5" max="5" width="21.33203125" style="1" bestFit="1" customWidth="1"/>
    <col min="6" max="6" width="25" style="1" customWidth="1"/>
    <col min="7" max="7" width="23.33203125" style="1" bestFit="1" customWidth="1"/>
    <col min="8" max="8" width="25.5" style="1" customWidth="1"/>
    <col min="9" max="9" width="23.5" style="1" customWidth="1"/>
    <col min="10" max="10" width="6.33203125" customWidth="1"/>
    <col min="11" max="11" width="20.1640625" bestFit="1" customWidth="1"/>
    <col min="12" max="12" width="22" bestFit="1" customWidth="1"/>
  </cols>
  <sheetData>
    <row r="1" spans="1:12" ht="12" customHeight="1" x14ac:dyDescent="0.2"/>
    <row r="2" spans="1:12" ht="20" customHeight="1" x14ac:dyDescent="0.2">
      <c r="A2" s="85"/>
      <c r="B2" s="84"/>
      <c r="C2" s="84"/>
      <c r="D2" s="84"/>
      <c r="E2" s="84"/>
      <c r="F2" s="84"/>
      <c r="G2" s="84"/>
      <c r="H2" s="84"/>
      <c r="I2" s="83"/>
    </row>
    <row r="3" spans="1:12" ht="20" customHeight="1" x14ac:dyDescent="0.2">
      <c r="A3" s="82" t="s">
        <v>38</v>
      </c>
      <c r="B3" s="81"/>
      <c r="C3" s="81"/>
      <c r="D3" s="81"/>
      <c r="E3" s="81"/>
      <c r="F3" s="81"/>
      <c r="G3" s="81"/>
      <c r="H3" s="81"/>
      <c r="I3" s="80"/>
    </row>
    <row r="4" spans="1:12" ht="16.25" customHeight="1" x14ac:dyDescent="0.2">
      <c r="A4" s="82" t="s">
        <v>37</v>
      </c>
      <c r="B4" s="81"/>
      <c r="C4" s="81"/>
      <c r="D4" s="81"/>
      <c r="E4" s="81"/>
      <c r="F4" s="81"/>
      <c r="G4" s="81"/>
      <c r="H4" s="81"/>
      <c r="I4" s="80"/>
    </row>
    <row r="5" spans="1:12" ht="18" customHeight="1" x14ac:dyDescent="0.2">
      <c r="A5" s="82" t="s">
        <v>36</v>
      </c>
      <c r="B5" s="81"/>
      <c r="C5" s="81"/>
      <c r="D5" s="81"/>
      <c r="E5" s="81"/>
      <c r="F5" s="81"/>
      <c r="G5" s="81"/>
      <c r="H5" s="81"/>
      <c r="I5" s="80"/>
    </row>
    <row r="6" spans="1:12" ht="17" customHeight="1" x14ac:dyDescent="0.2">
      <c r="A6" s="82" t="s">
        <v>35</v>
      </c>
      <c r="B6" s="81"/>
      <c r="C6" s="81"/>
      <c r="D6" s="81"/>
      <c r="E6" s="81"/>
      <c r="F6" s="81"/>
      <c r="G6" s="81"/>
      <c r="H6" s="81"/>
      <c r="I6" s="80"/>
    </row>
    <row r="7" spans="1:12" ht="15.75" customHeight="1" x14ac:dyDescent="0.2">
      <c r="A7" s="82" t="s">
        <v>34</v>
      </c>
      <c r="B7" s="81"/>
      <c r="C7" s="81"/>
      <c r="D7" s="81"/>
      <c r="E7" s="81"/>
      <c r="F7" s="81"/>
      <c r="G7" s="81"/>
      <c r="H7" s="81"/>
      <c r="I7" s="80"/>
    </row>
    <row r="8" spans="1:12" ht="22.25" customHeight="1" x14ac:dyDescent="0.2">
      <c r="A8" s="79"/>
      <c r="B8" s="78"/>
      <c r="C8" s="78"/>
      <c r="D8" s="78"/>
      <c r="E8" s="78"/>
      <c r="F8" s="78"/>
      <c r="G8" s="78"/>
      <c r="H8" s="78"/>
      <c r="I8" s="77"/>
    </row>
    <row r="9" spans="1:12" ht="9" customHeight="1" x14ac:dyDescent="0.2">
      <c r="A9" s="76"/>
      <c r="B9" s="76"/>
      <c r="C9" s="76"/>
      <c r="D9" s="75"/>
      <c r="E9" s="75"/>
      <c r="F9" s="75"/>
      <c r="G9" s="75"/>
      <c r="H9" s="75"/>
      <c r="I9" s="74"/>
    </row>
    <row r="10" spans="1:12" ht="16.5" customHeight="1" x14ac:dyDescent="0.2">
      <c r="A10" s="73" t="s">
        <v>33</v>
      </c>
      <c r="B10" s="72"/>
      <c r="C10" s="71"/>
      <c r="D10" s="70" t="s">
        <v>32</v>
      </c>
      <c r="E10" s="69"/>
      <c r="F10" s="69"/>
      <c r="G10" s="69"/>
      <c r="H10" s="68"/>
      <c r="I10" s="67" t="s">
        <v>31</v>
      </c>
    </row>
    <row r="11" spans="1:12" ht="27" customHeight="1" x14ac:dyDescent="0.2">
      <c r="A11" s="66"/>
      <c r="B11" s="65"/>
      <c r="C11" s="64"/>
      <c r="D11" s="62" t="s">
        <v>30</v>
      </c>
      <c r="E11" s="63" t="s">
        <v>29</v>
      </c>
      <c r="F11" s="62" t="s">
        <v>28</v>
      </c>
      <c r="G11" s="62" t="s">
        <v>27</v>
      </c>
      <c r="H11" s="62" t="s">
        <v>26</v>
      </c>
      <c r="I11" s="61"/>
    </row>
    <row r="12" spans="1:12" x14ac:dyDescent="0.2">
      <c r="A12" s="60"/>
      <c r="B12" s="59"/>
      <c r="C12" s="58"/>
      <c r="D12" s="24"/>
      <c r="E12" s="57"/>
      <c r="F12" s="24"/>
      <c r="G12" s="57"/>
      <c r="H12" s="24"/>
      <c r="I12" s="56"/>
      <c r="K12" s="55"/>
    </row>
    <row r="13" spans="1:12" x14ac:dyDescent="0.2">
      <c r="A13" s="14" t="s">
        <v>25</v>
      </c>
      <c r="B13" s="13"/>
      <c r="C13" s="12"/>
      <c r="D13" s="54">
        <f>SUM(D15,D17,D19,D30)</f>
        <v>2519742641</v>
      </c>
      <c r="E13" s="54">
        <f>SUM(E15,E17,E19,E30)</f>
        <v>0</v>
      </c>
      <c r="F13" s="54">
        <f>SUM(F15,F17,F19,F30)</f>
        <v>2519742641</v>
      </c>
      <c r="G13" s="54">
        <f>SUM(G15,G17,G19,G30)</f>
        <v>1515919887.1799998</v>
      </c>
      <c r="H13" s="54">
        <f>SUM(H15,H17,H19,H30)</f>
        <v>1508941359.1800008</v>
      </c>
      <c r="I13" s="53">
        <f>SUM(I15,I17,I19,I30)</f>
        <v>1003822753.8200002</v>
      </c>
      <c r="J13" s="52"/>
    </row>
    <row r="14" spans="1:12" s="39" customFormat="1" x14ac:dyDescent="0.2">
      <c r="A14" s="14"/>
      <c r="B14" s="35"/>
      <c r="C14" s="34"/>
      <c r="D14" s="49"/>
      <c r="E14" s="51"/>
      <c r="F14" s="50"/>
      <c r="G14" s="30"/>
      <c r="H14" s="49"/>
      <c r="I14" s="47"/>
      <c r="L14" s="36"/>
    </row>
    <row r="15" spans="1:12" x14ac:dyDescent="0.2">
      <c r="A15" s="14" t="s">
        <v>13</v>
      </c>
      <c r="B15" s="13"/>
      <c r="C15" s="12"/>
      <c r="D15" s="32">
        <v>1620717185</v>
      </c>
      <c r="E15" s="38">
        <v>8320902.7800000031</v>
      </c>
      <c r="F15" s="32">
        <v>1629038087.78</v>
      </c>
      <c r="G15" s="26">
        <v>1023649633.6299989</v>
      </c>
      <c r="H15" s="32">
        <v>1019180114.6199992</v>
      </c>
      <c r="I15" s="23">
        <f>F15-G15</f>
        <v>605388454.15000105</v>
      </c>
      <c r="K15" s="1"/>
      <c r="L15" s="1"/>
    </row>
    <row r="16" spans="1:12" s="39" customFormat="1" x14ac:dyDescent="0.2">
      <c r="A16" s="14"/>
      <c r="B16" s="46"/>
      <c r="C16" s="45"/>
      <c r="D16" s="32"/>
      <c r="E16" s="38"/>
      <c r="F16" s="48"/>
      <c r="G16" s="26"/>
      <c r="H16" s="32"/>
      <c r="I16" s="47"/>
      <c r="L16" s="36"/>
    </row>
    <row r="17" spans="1:12" x14ac:dyDescent="0.2">
      <c r="A17" s="14" t="s">
        <v>12</v>
      </c>
      <c r="B17" s="22"/>
      <c r="C17" s="40"/>
      <c r="D17" s="32">
        <v>96087720</v>
      </c>
      <c r="E17" s="38">
        <v>-1261980.0299999996</v>
      </c>
      <c r="F17" s="32">
        <v>94825739.969999999</v>
      </c>
      <c r="G17" s="26">
        <v>35656742.65000008</v>
      </c>
      <c r="H17" s="32">
        <v>35490362.390000038</v>
      </c>
      <c r="I17" s="23">
        <f>F17-G17</f>
        <v>59168997.319999918</v>
      </c>
      <c r="L17" s="36"/>
    </row>
    <row r="18" spans="1:12" s="39" customFormat="1" x14ac:dyDescent="0.2">
      <c r="A18" s="14"/>
      <c r="B18" s="46"/>
      <c r="C18" s="45"/>
      <c r="D18" s="32"/>
      <c r="E18" s="26"/>
      <c r="F18" s="32"/>
      <c r="G18" s="26"/>
      <c r="H18" s="32"/>
      <c r="I18" s="23"/>
      <c r="K18" s="36"/>
      <c r="L18" s="36"/>
    </row>
    <row r="19" spans="1:12" x14ac:dyDescent="0.2">
      <c r="A19" s="14" t="s">
        <v>11</v>
      </c>
      <c r="B19" s="22"/>
      <c r="C19" s="40"/>
      <c r="D19" s="9">
        <f>SUM(D27,D28)</f>
        <v>258062258</v>
      </c>
      <c r="E19" s="9">
        <f>SUM(E27,E28)</f>
        <v>-1665383.620000001</v>
      </c>
      <c r="F19" s="9">
        <f>SUM(F27,F28)</f>
        <v>256396874.38</v>
      </c>
      <c r="G19" s="9">
        <f>SUM(G27,G28)</f>
        <v>100092557.01000002</v>
      </c>
      <c r="H19" s="9">
        <f>SUM(H27,H28)</f>
        <v>99740215.060000062</v>
      </c>
      <c r="I19" s="9">
        <f>SUM(I27,I28)</f>
        <v>156304317.36999997</v>
      </c>
      <c r="L19" s="36"/>
    </row>
    <row r="20" spans="1:12" hidden="1" x14ac:dyDescent="0.2">
      <c r="A20" s="18"/>
      <c r="B20" s="44" t="s">
        <v>24</v>
      </c>
      <c r="C20" s="43" t="s">
        <v>23</v>
      </c>
      <c r="D20" s="41" t="s">
        <v>22</v>
      </c>
      <c r="E20" s="42"/>
      <c r="F20" s="41"/>
      <c r="G20" s="42"/>
      <c r="H20" s="41"/>
      <c r="I20" s="23"/>
      <c r="L20" s="36"/>
    </row>
    <row r="21" spans="1:12" hidden="1" x14ac:dyDescent="0.2">
      <c r="A21" s="18"/>
      <c r="B21" s="22" t="s">
        <v>21</v>
      </c>
      <c r="C21" s="40" t="s">
        <v>20</v>
      </c>
      <c r="D21" s="32">
        <v>125507123</v>
      </c>
      <c r="E21" s="26"/>
      <c r="F21" s="32"/>
      <c r="G21" s="26"/>
      <c r="H21" s="32"/>
      <c r="I21" s="23"/>
      <c r="L21" s="36"/>
    </row>
    <row r="22" spans="1:12" hidden="1" x14ac:dyDescent="0.2">
      <c r="A22" s="18"/>
      <c r="B22" s="22" t="s">
        <v>19</v>
      </c>
      <c r="C22" s="40" t="s">
        <v>18</v>
      </c>
      <c r="D22" s="32">
        <v>3093120</v>
      </c>
      <c r="E22" s="26"/>
      <c r="F22" s="32"/>
      <c r="G22" s="26"/>
      <c r="H22" s="32"/>
      <c r="I22" s="23"/>
      <c r="L22" s="36"/>
    </row>
    <row r="23" spans="1:12" hidden="1" x14ac:dyDescent="0.2">
      <c r="A23" s="18"/>
      <c r="B23" s="22" t="s">
        <v>17</v>
      </c>
      <c r="C23" s="40" t="s">
        <v>16</v>
      </c>
      <c r="D23" s="32">
        <v>937801</v>
      </c>
      <c r="E23" s="26"/>
      <c r="F23" s="32"/>
      <c r="G23" s="26"/>
      <c r="H23" s="32"/>
      <c r="I23" s="23"/>
      <c r="L23" s="36"/>
    </row>
    <row r="24" spans="1:12" hidden="1" x14ac:dyDescent="0.2">
      <c r="A24" s="18"/>
      <c r="B24" s="22"/>
      <c r="C24" s="40"/>
      <c r="D24" s="32">
        <f>SUM(D21:D23)</f>
        <v>129538044</v>
      </c>
      <c r="E24" s="26"/>
      <c r="F24" s="32"/>
      <c r="G24" s="26"/>
      <c r="H24" s="32"/>
      <c r="I24" s="23"/>
      <c r="L24" s="36"/>
    </row>
    <row r="25" spans="1:12" hidden="1" x14ac:dyDescent="0.2">
      <c r="A25" s="18"/>
      <c r="B25" s="22" t="s">
        <v>15</v>
      </c>
      <c r="C25" s="40"/>
      <c r="D25" s="32"/>
      <c r="E25" s="26"/>
      <c r="F25" s="32"/>
      <c r="G25" s="26"/>
      <c r="H25" s="32"/>
      <c r="I25" s="23"/>
      <c r="L25" s="36"/>
    </row>
    <row r="26" spans="1:12" x14ac:dyDescent="0.2">
      <c r="A26" s="18"/>
      <c r="B26" s="22"/>
      <c r="C26" s="40"/>
      <c r="D26" s="32"/>
      <c r="E26" s="26"/>
      <c r="F26" s="24"/>
      <c r="G26" s="26"/>
      <c r="H26" s="32"/>
      <c r="I26" s="23"/>
      <c r="L26" s="36"/>
    </row>
    <row r="27" spans="1:12" x14ac:dyDescent="0.2">
      <c r="A27" s="18"/>
      <c r="B27" s="22" t="s">
        <v>10</v>
      </c>
      <c r="C27" s="40"/>
      <c r="D27" s="32">
        <v>52415098</v>
      </c>
      <c r="E27" s="9">
        <v>3559851.2500000009</v>
      </c>
      <c r="F27" s="32">
        <v>55974949.25</v>
      </c>
      <c r="G27" s="26">
        <v>29558140.550000008</v>
      </c>
      <c r="H27" s="32">
        <v>29478839.010000028</v>
      </c>
      <c r="I27" s="23">
        <f>F27-G27</f>
        <v>26416808.699999992</v>
      </c>
      <c r="K27" s="37"/>
      <c r="L27" s="36"/>
    </row>
    <row r="28" spans="1:12" s="39" customFormat="1" x14ac:dyDescent="0.2">
      <c r="A28" s="14"/>
      <c r="B28" s="13" t="s">
        <v>9</v>
      </c>
      <c r="C28" s="40"/>
      <c r="D28" s="32">
        <v>205647160</v>
      </c>
      <c r="E28" s="38">
        <v>-5225234.870000002</v>
      </c>
      <c r="F28" s="32">
        <v>200421925.13</v>
      </c>
      <c r="G28" s="26">
        <v>70534416.460000008</v>
      </c>
      <c r="H28" s="32">
        <v>70261376.050000042</v>
      </c>
      <c r="I28" s="38">
        <f>F28-G28</f>
        <v>129887508.66999999</v>
      </c>
      <c r="L28" s="36"/>
    </row>
    <row r="29" spans="1:12" s="39" customFormat="1" x14ac:dyDescent="0.2">
      <c r="A29" s="14"/>
      <c r="B29" s="13"/>
      <c r="C29" s="12"/>
      <c r="D29" s="32"/>
      <c r="E29" s="26"/>
      <c r="F29" s="32"/>
      <c r="G29" s="26"/>
      <c r="H29" s="32"/>
      <c r="I29" s="23"/>
      <c r="K29" s="36"/>
      <c r="L29" s="36"/>
    </row>
    <row r="30" spans="1:12" x14ac:dyDescent="0.2">
      <c r="A30" s="21" t="s">
        <v>8</v>
      </c>
      <c r="B30" s="13"/>
      <c r="C30" s="12"/>
      <c r="D30" s="32">
        <v>544875478</v>
      </c>
      <c r="E30" s="38">
        <v>-5393539.1300000018</v>
      </c>
      <c r="F30" s="32">
        <v>539481938.87</v>
      </c>
      <c r="G30" s="26">
        <v>356520953.89000082</v>
      </c>
      <c r="H30" s="32">
        <v>354530667.11000156</v>
      </c>
      <c r="I30" s="23">
        <f>F30-G30</f>
        <v>182960984.97999918</v>
      </c>
      <c r="L30" s="36"/>
    </row>
    <row r="31" spans="1:12" x14ac:dyDescent="0.2">
      <c r="A31" s="18"/>
      <c r="B31" s="13"/>
      <c r="C31" s="12"/>
      <c r="D31" s="32"/>
      <c r="E31" s="26"/>
      <c r="F31" s="32"/>
      <c r="G31" s="26"/>
      <c r="H31" s="32"/>
      <c r="I31" s="23"/>
      <c r="L31" s="36"/>
    </row>
    <row r="32" spans="1:12" x14ac:dyDescent="0.2">
      <c r="A32" s="14" t="s">
        <v>7</v>
      </c>
      <c r="B32" s="35"/>
      <c r="C32" s="34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23">
        <v>0</v>
      </c>
      <c r="K32" s="37"/>
      <c r="L32" s="36"/>
    </row>
    <row r="33" spans="1:12" x14ac:dyDescent="0.2">
      <c r="A33" s="14" t="s">
        <v>6</v>
      </c>
      <c r="B33" s="35"/>
      <c r="C33" s="34"/>
      <c r="D33" s="32"/>
      <c r="E33" s="26"/>
      <c r="F33" s="32"/>
      <c r="G33" s="26"/>
      <c r="H33" s="32"/>
      <c r="I33" s="23"/>
      <c r="K33" s="33"/>
      <c r="L33" s="36"/>
    </row>
    <row r="34" spans="1:12" x14ac:dyDescent="0.2">
      <c r="A34" s="14" t="s">
        <v>5</v>
      </c>
      <c r="B34" s="35"/>
      <c r="C34" s="34"/>
      <c r="D34" s="32"/>
      <c r="E34" s="26"/>
      <c r="F34" s="32"/>
      <c r="G34" s="26"/>
      <c r="H34" s="32"/>
      <c r="I34" s="23"/>
      <c r="K34" s="33"/>
    </row>
    <row r="35" spans="1:12" x14ac:dyDescent="0.2">
      <c r="A35" s="18"/>
      <c r="B35" s="13" t="s">
        <v>4</v>
      </c>
      <c r="C35" s="12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23">
        <v>0</v>
      </c>
    </row>
    <row r="36" spans="1:12" x14ac:dyDescent="0.2">
      <c r="A36" s="18"/>
      <c r="B36" s="13" t="s">
        <v>3</v>
      </c>
      <c r="C36" s="12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23">
        <v>0</v>
      </c>
    </row>
    <row r="37" spans="1:12" x14ac:dyDescent="0.2">
      <c r="A37" s="18"/>
      <c r="B37" s="13"/>
      <c r="C37" s="12"/>
      <c r="D37" s="32"/>
      <c r="E37" s="26"/>
      <c r="F37" s="32"/>
      <c r="G37" s="26"/>
      <c r="H37" s="32"/>
      <c r="I37" s="23"/>
    </row>
    <row r="38" spans="1:12" x14ac:dyDescent="0.2">
      <c r="A38" s="14" t="s">
        <v>2</v>
      </c>
      <c r="B38" s="13"/>
      <c r="C38" s="12"/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3">
        <v>0</v>
      </c>
    </row>
    <row r="39" spans="1:12" x14ac:dyDescent="0.2">
      <c r="A39" s="18"/>
      <c r="B39" s="13"/>
      <c r="C39" s="12"/>
      <c r="D39" s="32"/>
      <c r="E39" s="26"/>
      <c r="F39" s="32"/>
      <c r="G39" s="26"/>
      <c r="H39" s="32"/>
      <c r="I39" s="23"/>
    </row>
    <row r="40" spans="1:12" x14ac:dyDescent="0.2">
      <c r="A40" s="14" t="s">
        <v>14</v>
      </c>
      <c r="B40" s="13"/>
      <c r="C40" s="12"/>
      <c r="D40" s="31">
        <f>D44</f>
        <v>4257391017.6900001</v>
      </c>
      <c r="E40" s="30">
        <f>SUM(E42,E44)</f>
        <v>4786962.96</v>
      </c>
      <c r="F40" s="30">
        <f>SUM(F42,F44)</f>
        <v>4262177980.6500001</v>
      </c>
      <c r="G40" s="30">
        <f>SUM(G42,G44)</f>
        <v>2950668388.2199998</v>
      </c>
      <c r="H40" s="30">
        <f>SUM(H42,H44)</f>
        <v>2950668388.2199998</v>
      </c>
      <c r="I40" s="30">
        <f>SUM(I42,I44)</f>
        <v>1311509592.4300003</v>
      </c>
      <c r="K40" s="15"/>
    </row>
    <row r="41" spans="1:12" x14ac:dyDescent="0.2">
      <c r="A41" s="14"/>
      <c r="B41" s="13"/>
      <c r="C41" s="12"/>
      <c r="D41" s="31"/>
      <c r="E41" s="30"/>
      <c r="F41" s="29"/>
      <c r="G41" s="30"/>
      <c r="H41" s="29"/>
      <c r="I41" s="23">
        <f>F41-G41</f>
        <v>0</v>
      </c>
    </row>
    <row r="42" spans="1:12" x14ac:dyDescent="0.2">
      <c r="A42" s="14" t="s">
        <v>13</v>
      </c>
      <c r="B42" s="13"/>
      <c r="C42" s="12"/>
      <c r="D42" s="11">
        <v>0</v>
      </c>
      <c r="E42" s="10">
        <v>4786962.96</v>
      </c>
      <c r="F42" s="10">
        <v>4786962.9600000009</v>
      </c>
      <c r="G42" s="10">
        <v>1915053.5599999998</v>
      </c>
      <c r="H42" s="10">
        <v>1915053.56</v>
      </c>
      <c r="I42" s="23">
        <f>F42-G42</f>
        <v>2871909.4000000013</v>
      </c>
      <c r="J42" s="28"/>
    </row>
    <row r="43" spans="1:12" x14ac:dyDescent="0.2">
      <c r="A43" s="18"/>
      <c r="B43" s="13"/>
      <c r="C43" s="12"/>
      <c r="D43" s="27"/>
      <c r="E43" s="26"/>
      <c r="F43" s="25"/>
      <c r="G43" s="26"/>
      <c r="H43" s="25"/>
      <c r="I43" s="23">
        <f>F43-G43</f>
        <v>0</v>
      </c>
    </row>
    <row r="44" spans="1:12" x14ac:dyDescent="0.2">
      <c r="A44" s="14" t="s">
        <v>12</v>
      </c>
      <c r="B44" s="13"/>
      <c r="C44" s="12"/>
      <c r="D44" s="26">
        <v>4257391017.6900001</v>
      </c>
      <c r="E44" s="19">
        <v>0</v>
      </c>
      <c r="F44" s="25">
        <v>4257391017.6900001</v>
      </c>
      <c r="G44" s="26">
        <v>2948753334.6599998</v>
      </c>
      <c r="H44" s="25">
        <v>2948753334.6599998</v>
      </c>
      <c r="I44" s="23">
        <f>F44-G44</f>
        <v>1308637683.0300002</v>
      </c>
      <c r="K44" s="15"/>
    </row>
    <row r="45" spans="1:12" x14ac:dyDescent="0.2">
      <c r="A45" s="18"/>
      <c r="B45" s="13"/>
      <c r="C45" s="12"/>
      <c r="D45" s="20"/>
      <c r="E45" s="19"/>
      <c r="F45" s="24"/>
      <c r="G45" s="19"/>
      <c r="H45" s="20"/>
      <c r="I45" s="23"/>
    </row>
    <row r="46" spans="1:12" x14ac:dyDescent="0.2">
      <c r="A46" s="14" t="s">
        <v>11</v>
      </c>
      <c r="B46" s="13"/>
      <c r="C46" s="12"/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9">
        <v>0</v>
      </c>
    </row>
    <row r="47" spans="1:12" x14ac:dyDescent="0.2">
      <c r="A47" s="18"/>
      <c r="B47" s="22" t="s">
        <v>10</v>
      </c>
      <c r="C47" s="12"/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9">
        <v>0</v>
      </c>
    </row>
    <row r="48" spans="1:12" x14ac:dyDescent="0.2">
      <c r="A48" s="18"/>
      <c r="B48" s="13" t="s">
        <v>9</v>
      </c>
      <c r="C48" s="12"/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9">
        <v>0</v>
      </c>
    </row>
    <row r="49" spans="1:11" x14ac:dyDescent="0.2">
      <c r="A49" s="18"/>
      <c r="B49" s="13"/>
      <c r="C49" s="12"/>
      <c r="D49" s="20"/>
      <c r="E49" s="19"/>
      <c r="F49" s="20"/>
      <c r="G49" s="19"/>
      <c r="H49" s="20"/>
      <c r="I49" s="19"/>
    </row>
    <row r="50" spans="1:11" x14ac:dyDescent="0.2">
      <c r="A50" s="21" t="s">
        <v>8</v>
      </c>
      <c r="B50" s="13"/>
      <c r="C50" s="12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9">
        <v>0</v>
      </c>
    </row>
    <row r="51" spans="1:11" x14ac:dyDescent="0.2">
      <c r="A51" s="18"/>
      <c r="B51" s="13"/>
      <c r="C51" s="12"/>
      <c r="D51" s="20"/>
      <c r="E51" s="19"/>
      <c r="F51" s="20"/>
      <c r="G51" s="19"/>
      <c r="H51" s="20"/>
      <c r="I51" s="19"/>
    </row>
    <row r="52" spans="1:11" x14ac:dyDescent="0.2">
      <c r="A52" s="14" t="s">
        <v>7</v>
      </c>
      <c r="B52" s="13"/>
      <c r="C52" s="12"/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9">
        <v>0</v>
      </c>
    </row>
    <row r="53" spans="1:11" x14ac:dyDescent="0.2">
      <c r="A53" s="14" t="s">
        <v>6</v>
      </c>
      <c r="B53" s="13"/>
      <c r="C53" s="12"/>
      <c r="D53" s="20"/>
      <c r="E53" s="19"/>
      <c r="F53" s="20"/>
      <c r="G53" s="19"/>
      <c r="H53" s="20"/>
      <c r="I53" s="19"/>
    </row>
    <row r="54" spans="1:11" x14ac:dyDescent="0.2">
      <c r="A54" s="14" t="s">
        <v>5</v>
      </c>
      <c r="B54" s="13"/>
      <c r="C54" s="12"/>
      <c r="D54" s="20"/>
      <c r="E54" s="19"/>
      <c r="F54" s="20"/>
      <c r="G54" s="19"/>
      <c r="H54" s="20"/>
      <c r="I54" s="19"/>
    </row>
    <row r="55" spans="1:11" x14ac:dyDescent="0.2">
      <c r="A55" s="14"/>
      <c r="B55" s="13" t="s">
        <v>4</v>
      </c>
      <c r="C55" s="12"/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9">
        <v>0</v>
      </c>
    </row>
    <row r="56" spans="1:11" x14ac:dyDescent="0.2">
      <c r="A56" s="14"/>
      <c r="B56" s="13" t="s">
        <v>3</v>
      </c>
      <c r="C56" s="12"/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9">
        <v>0</v>
      </c>
    </row>
    <row r="57" spans="1:11" x14ac:dyDescent="0.2">
      <c r="A57" s="18"/>
      <c r="B57" s="13"/>
      <c r="C57" s="12"/>
      <c r="D57" s="20"/>
      <c r="E57" s="19"/>
      <c r="F57" s="20"/>
      <c r="G57" s="19"/>
      <c r="H57" s="20"/>
      <c r="I57" s="19"/>
    </row>
    <row r="58" spans="1:11" x14ac:dyDescent="0.2">
      <c r="A58" s="14" t="s">
        <v>2</v>
      </c>
      <c r="B58" s="13"/>
      <c r="C58" s="12"/>
      <c r="D58" s="11">
        <v>0</v>
      </c>
      <c r="E58" s="10">
        <v>0</v>
      </c>
      <c r="F58" s="10">
        <v>0</v>
      </c>
      <c r="G58" s="10">
        <v>0</v>
      </c>
      <c r="H58" s="10">
        <v>0</v>
      </c>
      <c r="I58" s="9">
        <v>0</v>
      </c>
    </row>
    <row r="59" spans="1:11" x14ac:dyDescent="0.2">
      <c r="A59" s="18"/>
      <c r="B59" s="13"/>
      <c r="C59" s="12"/>
      <c r="D59" s="11"/>
      <c r="E59" s="10"/>
      <c r="F59" s="10"/>
      <c r="G59" s="10"/>
      <c r="H59" s="10"/>
      <c r="I59" s="9"/>
    </row>
    <row r="60" spans="1:11" x14ac:dyDescent="0.2">
      <c r="A60" s="14" t="s">
        <v>1</v>
      </c>
      <c r="B60" s="13"/>
      <c r="C60" s="12"/>
      <c r="D60" s="17">
        <f>SUM(D13,D40)</f>
        <v>6777133658.6900005</v>
      </c>
      <c r="E60" s="17">
        <f>SUM(E13,E40)</f>
        <v>4786962.96</v>
      </c>
      <c r="F60" s="17">
        <f>SUM(F13,F40)</f>
        <v>6781920621.6499996</v>
      </c>
      <c r="G60" s="17">
        <f>SUM(G13,G40)</f>
        <v>4466588275.3999996</v>
      </c>
      <c r="H60" s="17">
        <f>SUM(H13,H40)</f>
        <v>4459609747.4000006</v>
      </c>
      <c r="I60" s="16">
        <f>SUM(I13,I40)</f>
        <v>2315332346.2500005</v>
      </c>
      <c r="K60" s="15"/>
    </row>
    <row r="61" spans="1:11" x14ac:dyDescent="0.2">
      <c r="A61" s="14" t="s">
        <v>0</v>
      </c>
      <c r="B61" s="13"/>
      <c r="C61" s="12"/>
      <c r="D61" s="11"/>
      <c r="E61" s="10"/>
      <c r="F61" s="10"/>
      <c r="G61" s="10"/>
      <c r="H61" s="10"/>
      <c r="I61" s="9"/>
    </row>
    <row r="62" spans="1:11" ht="6" customHeight="1" x14ac:dyDescent="0.2">
      <c r="A62" s="8"/>
      <c r="B62" s="7"/>
      <c r="C62" s="6"/>
      <c r="D62" s="5"/>
      <c r="E62" s="4"/>
      <c r="F62" s="4"/>
      <c r="G62" s="4"/>
      <c r="H62" s="4"/>
      <c r="I62" s="3"/>
    </row>
    <row r="87" spans="2:9" x14ac:dyDescent="0.2">
      <c r="B87"/>
      <c r="C87"/>
      <c r="D87"/>
      <c r="G87"/>
      <c r="H87"/>
      <c r="I87"/>
    </row>
    <row r="88" spans="2:9" x14ac:dyDescent="0.2">
      <c r="B88"/>
      <c r="C88"/>
      <c r="D88"/>
      <c r="G88"/>
      <c r="H88"/>
      <c r="I88"/>
    </row>
    <row r="89" spans="2:9" x14ac:dyDescent="0.2">
      <c r="B89"/>
      <c r="C89"/>
      <c r="D89"/>
      <c r="G89"/>
      <c r="H89"/>
      <c r="I89"/>
    </row>
  </sheetData>
  <mergeCells count="9">
    <mergeCell ref="A10:C11"/>
    <mergeCell ref="D10:H10"/>
    <mergeCell ref="I10:I11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F-6d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2019-03-27T03:23:28Z</dcterms:created>
  <dcterms:modified xsi:type="dcterms:W3CDTF">2019-03-27T03:26:14Z</dcterms:modified>
</cp:coreProperties>
</file>