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Formato 6 a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'[5]Formato 6 b)'!$B$56</definedName>
    <definedName name="cvbcbvbcvbvc">'[5]Formato 6 b)'!$C$40</definedName>
    <definedName name="cvbcvb">'[5]Formato 6 b)'!$F$39</definedName>
    <definedName name="cvbcvbcbv">'[5]Formato 6 b)'!$D$56</definedName>
    <definedName name="cvbvcbcbvbc">'[5]Formato 6 b)'!$C$9</definedName>
    <definedName name="DEUDA_CONT_FIN_01">'[3]Formato 2'!$B$26</definedName>
    <definedName name="DEUDA_CONT_FIN_02">'[3]Formato 2'!$C$26</definedName>
    <definedName name="DEUDA_CONT_FIN_03">'[3]Formato 2'!$D$26</definedName>
    <definedName name="DEUDA_CONT_FIN_04">'[3]Formato 2'!$E$26</definedName>
    <definedName name="DEUDA_CONT_FIN_05">'[3]Formato 2'!$F$26</definedName>
    <definedName name="DEUDA_CONT_FIN_06">'[3]Formato 2'!$G$26</definedName>
    <definedName name="DEUDA_CONT_FIN_07">'[3]Formato 2'!$H$26</definedName>
    <definedName name="dsafvzsd">'[4]Info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'[4]Info General'!$C$7</definedName>
    <definedName name="fdsfdsfdsfdsfdsfdsfdsfdsfdsfdsfdsfds">'[2]Formato 3'!$J$8</definedName>
    <definedName name="fgsgfdfdfzxvzcvczv">'[3]Formato 2'!$C$47</definedName>
    <definedName name="GASTO_E_FIN_02">'[5]Formato 6 b)'!$C$56</definedName>
    <definedName name="GASTO_E_FIN_04">'[5]Formato 6 b)'!$E$56</definedName>
    <definedName name="GASTO_E_FIN_05">'[5]Formato 6 b)'!$F$56</definedName>
    <definedName name="GASTO_E_FIN_06">'[5]Formato 6 b)'!$G$56</definedName>
    <definedName name="GASTO_E_T3">'[5]Formato 6 b)'!$D$40</definedName>
    <definedName name="GASTO_E_T4">'[5]Formato 6 b)'!$E$40</definedName>
    <definedName name="GASTO_E_T5">'[5]Formato 6 b)'!$F$40</definedName>
    <definedName name="GASTO_E_T6">'[5]Formato 6 b)'!$G$40</definedName>
    <definedName name="GASTO_NE_FIN_01">'[5]Formato 6 b)'!$B$39</definedName>
    <definedName name="GASTO_NE_FIN_02">'[5]Formato 6 b)'!$C$39</definedName>
    <definedName name="GASTO_NE_FIN_03">'[5]Formato 6 b)'!$D$39</definedName>
    <definedName name="GASTO_NE_FIN_04">'[5]Formato 6 b)'!$E$39</definedName>
    <definedName name="GASTO_NE_FIN_06">'[5]Formato 6 b)'!$G$39</definedName>
    <definedName name="GASTO_NE_T1">'[5]Formato 6 b)'!$B$9</definedName>
    <definedName name="GASTO_NE_T4">'[5]Formato 6 b)'!$E$9</definedName>
    <definedName name="GASTO_NE_T5">'[5]Formato 6 b)'!$F$9</definedName>
    <definedName name="GASTO_NE_T6">'[5]Formato 6 b)'!$G$9</definedName>
    <definedName name="gfhdhdgh">'[3]Formato 2'!$E$47</definedName>
    <definedName name="MONTO1">'[4]Info General'!$D$18</definedName>
    <definedName name="MONTO2">'[4]Info General'!$E$18</definedName>
    <definedName name="OB_CORTO_PLAZO_FIN_01">'[3]Formato 2'!$B$47</definedName>
    <definedName name="OB_CORTO_PLAZO_FIN_02">'[3]Formato 2'!$C$47</definedName>
    <definedName name="OB_CORTO_PLAZO_FIN_03">'[3]Formato 2'!$D$47</definedName>
    <definedName name="OB_CORTO_PLAZO_FIN_04">'[3]Formato 2'!$E$47</definedName>
    <definedName name="OB_CORTO_PLAZO_FIN_05">'[3]Formato 2'!$F$47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'[4]Info General'!$C$7</definedName>
    <definedName name="SALDO_PENDIENTE">'[4]Info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'[4]Info General'!$C$16</definedName>
    <definedName name="ULTIMO">'[1]Info General'!$E$20</definedName>
    <definedName name="ULTIMO_SALDO">'[4]Info General'!$F$20</definedName>
    <definedName name="VALOR_INS_BCC_FIN_01">'[3]Formato 2'!$B$33</definedName>
    <definedName name="VALOR_INS_BCC_FIN_02">'[3]Formato 2'!$C$33</definedName>
    <definedName name="VALOR_INS_BCC_FIN_03">'[3]Formato 2'!$D$33</definedName>
    <definedName name="VALOR_INS_BCC_FIN_04">'[3]Formato 2'!$E$33</definedName>
    <definedName name="VALOR_INS_BCC_FIN_05">'[3]Formato 2'!$F$33</definedName>
    <definedName name="VALOR_INS_BCC_FIN_06">'[3]Formato 2'!$G$33</definedName>
    <definedName name="VALOR_INS_BCC_FIN_07">'[3]Formato 2'!$H$33</definedName>
    <definedName name="vcbvbcbdfgfdg">'[5]Formato 6 b)'!$D$9</definedName>
    <definedName name="vcvcbvcbcvb">'[5]Formato 6 b)'!$B$40</definedName>
    <definedName name="zfds">'[3]Formato 2'!$H$33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 s="1"/>
  <c r="C10" i="1"/>
  <c r="C9" i="1" s="1"/>
  <c r="D10" i="1"/>
  <c r="E10" i="1"/>
  <c r="F10" i="1"/>
  <c r="F9" i="1" s="1"/>
  <c r="G11" i="1"/>
  <c r="G12" i="1"/>
  <c r="G13" i="1"/>
  <c r="G14" i="1"/>
  <c r="G10" i="1" s="1"/>
  <c r="G15" i="1"/>
  <c r="G16" i="1"/>
  <c r="G17" i="1"/>
  <c r="B18" i="1"/>
  <c r="C18" i="1"/>
  <c r="D18" i="1"/>
  <c r="E18" i="1"/>
  <c r="F18" i="1"/>
  <c r="G19" i="1"/>
  <c r="G20" i="1"/>
  <c r="G18" i="1" s="1"/>
  <c r="G21" i="1"/>
  <c r="G22" i="1"/>
  <c r="G23" i="1"/>
  <c r="G24" i="1"/>
  <c r="G25" i="1"/>
  <c r="G26" i="1"/>
  <c r="G27" i="1"/>
  <c r="B28" i="1"/>
  <c r="C28" i="1"/>
  <c r="D28" i="1"/>
  <c r="E28" i="1"/>
  <c r="F28" i="1"/>
  <c r="G29" i="1"/>
  <c r="G30" i="1"/>
  <c r="G31" i="1"/>
  <c r="G32" i="1"/>
  <c r="G28" i="1" s="1"/>
  <c r="G33" i="1"/>
  <c r="G34" i="1"/>
  <c r="G35" i="1"/>
  <c r="G36" i="1"/>
  <c r="G37" i="1"/>
  <c r="B38" i="1"/>
  <c r="C38" i="1"/>
  <c r="D38" i="1"/>
  <c r="D9" i="1" s="1"/>
  <c r="D159" i="1" s="1"/>
  <c r="E38" i="1"/>
  <c r="F38" i="1"/>
  <c r="G39" i="1"/>
  <c r="G38" i="1" s="1"/>
  <c r="G40" i="1"/>
  <c r="G41" i="1"/>
  <c r="G42" i="1"/>
  <c r="G43" i="1"/>
  <c r="G44" i="1"/>
  <c r="G45" i="1"/>
  <c r="G46" i="1"/>
  <c r="G47" i="1"/>
  <c r="B48" i="1"/>
  <c r="C48" i="1"/>
  <c r="D48" i="1"/>
  <c r="E48" i="1"/>
  <c r="E9" i="1" s="1"/>
  <c r="F48" i="1"/>
  <c r="G49" i="1"/>
  <c r="G48" i="1" s="1"/>
  <c r="G50" i="1"/>
  <c r="G51" i="1"/>
  <c r="G52" i="1"/>
  <c r="G53" i="1"/>
  <c r="G54" i="1"/>
  <c r="G55" i="1"/>
  <c r="G56" i="1"/>
  <c r="G57" i="1"/>
  <c r="B58" i="1"/>
  <c r="C58" i="1"/>
  <c r="D58" i="1"/>
  <c r="E58" i="1"/>
  <c r="F58" i="1"/>
  <c r="G59" i="1"/>
  <c r="G60" i="1"/>
  <c r="G58" i="1" s="1"/>
  <c r="G61" i="1"/>
  <c r="B62" i="1"/>
  <c r="C62" i="1"/>
  <c r="D62" i="1"/>
  <c r="E62" i="1"/>
  <c r="F62" i="1"/>
  <c r="G63" i="1"/>
  <c r="G62" i="1" s="1"/>
  <c r="G64" i="1"/>
  <c r="G65" i="1"/>
  <c r="G66" i="1"/>
  <c r="G67" i="1"/>
  <c r="G68" i="1"/>
  <c r="G69" i="1"/>
  <c r="G70" i="1"/>
  <c r="B71" i="1"/>
  <c r="C71" i="1"/>
  <c r="D71" i="1"/>
  <c r="E71" i="1"/>
  <c r="F71" i="1"/>
  <c r="G71" i="1"/>
  <c r="G72" i="1"/>
  <c r="G73" i="1"/>
  <c r="G74" i="1"/>
  <c r="B75" i="1"/>
  <c r="C75" i="1"/>
  <c r="D75" i="1"/>
  <c r="E75" i="1"/>
  <c r="F75" i="1"/>
  <c r="G76" i="1"/>
  <c r="G77" i="1"/>
  <c r="G75" i="1" s="1"/>
  <c r="G78" i="1"/>
  <c r="G79" i="1"/>
  <c r="G80" i="1"/>
  <c r="G81" i="1"/>
  <c r="G82" i="1"/>
  <c r="B85" i="1"/>
  <c r="B84" i="1" s="1"/>
  <c r="C85" i="1"/>
  <c r="C84" i="1" s="1"/>
  <c r="D85" i="1"/>
  <c r="E85" i="1"/>
  <c r="F85" i="1"/>
  <c r="F84" i="1" s="1"/>
  <c r="G86" i="1"/>
  <c r="G87" i="1"/>
  <c r="G88" i="1"/>
  <c r="G89" i="1"/>
  <c r="G85" i="1" s="1"/>
  <c r="G90" i="1"/>
  <c r="G91" i="1"/>
  <c r="G92" i="1"/>
  <c r="B93" i="1"/>
  <c r="C93" i="1"/>
  <c r="D93" i="1"/>
  <c r="E93" i="1"/>
  <c r="F93" i="1"/>
  <c r="G94" i="1"/>
  <c r="G95" i="1"/>
  <c r="G93" i="1" s="1"/>
  <c r="G96" i="1"/>
  <c r="G97" i="1"/>
  <c r="G98" i="1"/>
  <c r="G99" i="1"/>
  <c r="G100" i="1"/>
  <c r="G101" i="1"/>
  <c r="G102" i="1"/>
  <c r="B103" i="1"/>
  <c r="C103" i="1"/>
  <c r="D103" i="1"/>
  <c r="E103" i="1"/>
  <c r="F103" i="1"/>
  <c r="G104" i="1"/>
  <c r="G105" i="1"/>
  <c r="G106" i="1"/>
  <c r="G107" i="1"/>
  <c r="G103" i="1" s="1"/>
  <c r="G108" i="1"/>
  <c r="G109" i="1"/>
  <c r="G110" i="1"/>
  <c r="G111" i="1"/>
  <c r="G112" i="1"/>
  <c r="B113" i="1"/>
  <c r="C113" i="1"/>
  <c r="D113" i="1"/>
  <c r="D84" i="1" s="1"/>
  <c r="E113" i="1"/>
  <c r="F113" i="1"/>
  <c r="G114" i="1"/>
  <c r="G113" i="1" s="1"/>
  <c r="G115" i="1"/>
  <c r="G116" i="1"/>
  <c r="G117" i="1"/>
  <c r="G118" i="1"/>
  <c r="G119" i="1"/>
  <c r="G120" i="1"/>
  <c r="G121" i="1"/>
  <c r="G122" i="1"/>
  <c r="B123" i="1"/>
  <c r="C123" i="1"/>
  <c r="D123" i="1"/>
  <c r="E123" i="1"/>
  <c r="E84" i="1" s="1"/>
  <c r="F123" i="1"/>
  <c r="G124" i="1"/>
  <c r="G123" i="1" s="1"/>
  <c r="G125" i="1"/>
  <c r="G126" i="1"/>
  <c r="G127" i="1"/>
  <c r="G128" i="1"/>
  <c r="G129" i="1"/>
  <c r="G130" i="1"/>
  <c r="G131" i="1"/>
  <c r="G132" i="1"/>
  <c r="B133" i="1"/>
  <c r="C133" i="1"/>
  <c r="D133" i="1"/>
  <c r="E133" i="1"/>
  <c r="F133" i="1"/>
  <c r="G134" i="1"/>
  <c r="G135" i="1"/>
  <c r="G133" i="1" s="1"/>
  <c r="G136" i="1"/>
  <c r="B137" i="1"/>
  <c r="C137" i="1"/>
  <c r="D137" i="1"/>
  <c r="E137" i="1"/>
  <c r="F137" i="1"/>
  <c r="G138" i="1"/>
  <c r="G137" i="1" s="1"/>
  <c r="G139" i="1"/>
  <c r="G140" i="1"/>
  <c r="G141" i="1"/>
  <c r="G142" i="1"/>
  <c r="G143" i="1"/>
  <c r="G144" i="1"/>
  <c r="G145" i="1"/>
  <c r="B146" i="1"/>
  <c r="C146" i="1"/>
  <c r="D146" i="1"/>
  <c r="E146" i="1"/>
  <c r="F146" i="1"/>
  <c r="G146" i="1"/>
  <c r="G147" i="1"/>
  <c r="G148" i="1"/>
  <c r="G149" i="1"/>
  <c r="B150" i="1"/>
  <c r="C150" i="1"/>
  <c r="D150" i="1"/>
  <c r="E150" i="1"/>
  <c r="F150" i="1"/>
  <c r="G151" i="1"/>
  <c r="G152" i="1"/>
  <c r="G150" i="1" s="1"/>
  <c r="G153" i="1"/>
  <c r="G154" i="1"/>
  <c r="G155" i="1"/>
  <c r="G156" i="1"/>
  <c r="G157" i="1"/>
  <c r="G84" i="1" l="1"/>
  <c r="E159" i="1"/>
  <c r="C159" i="1"/>
  <c r="G9" i="1"/>
  <c r="G159" i="1" s="1"/>
  <c r="F159" i="1"/>
  <c r="B159" i="1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<sst xmlns="http://schemas.openxmlformats.org/spreadsheetml/2006/main" count="163" uniqueCount="90">
  <si>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</si>
  <si>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</si>
  <si>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</si>
  <si>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</si>
  <si>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</si>
  <si>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</si>
  <si>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</si>
  <si>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</si>
  <si>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</si>
  <si>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</si>
  <si>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</si>
  <si>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</si>
  <si>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</si>
  <si>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</si>
  <si>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</si>
  <si>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</si>
  <si>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</si>
  <si>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</si>
  <si>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</si>
  <si>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</si>
  <si>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</si>
  <si>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</si>
  <si>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</si>
  <si>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</si>
  <si>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</si>
  <si>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</si>
  <si>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</si>
  <si>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</si>
  <si>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</si>
  <si>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</si>
  <si>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</si>
  <si>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</si>
  <si>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</si>
  <si>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</si>
  <si>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</si>
  <si>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</si>
  <si>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</si>
  <si>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</si>
  <si>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</si>
  <si>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</si>
  <si>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</si>
  <si>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</si>
  <si>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</si>
  <si>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</si>
  <si>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</si>
  <si>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</si>
  <si>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</si>
  <si>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</si>
  <si>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</si>
  <si>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</si>
  <si>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</si>
  <si>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</si>
  <si>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</si>
  <si>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</si>
  <si>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</si>
  <si>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</si>
  <si>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</si>
  <si>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</si>
  <si>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</si>
  <si>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</si>
  <si>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</si>
  <si>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</si>
  <si>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</si>
  <si>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</si>
  <si>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</si>
  <si>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</si>
  <si>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</si>
  <si>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</si>
  <si>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</si>
  <si>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</si>
  <si>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</si>
  <si>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</si>
  <si>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</si>
  <si>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</si>
  <si>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</si>
  <si>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</si>
  <si>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</si>
  <si>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</si>
  <si>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</si>
  <si>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</si>
  <si>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</si>
  <si>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</si>
  <si>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</si>
  <si>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</si>
  <si>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</si>
  <si>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>Del 1 de enero al 30 de junio de 2019 (b)</t>
  </si>
  <si>
    <t xml:space="preserve">Clasificación por Objeto del Gasto (Capítulo y Concepto) </t>
  </si>
  <si>
    <t>Estado Analítico del Ejercicio del Presupuesto de Egresos Detallado - LDF</t>
  </si>
  <si>
    <t>Poder Ejecutivo del Estado de Campeche (a)</t>
  </si>
  <si>
    <t>Formato 6 a) Estado Analítico del Ejercicio del Presupuesto de Egresos Detallado - LDF 
                       (Clasificación por Objeto del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</si>
</sst>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4" fontId="1" fillId="2" borderId="2" xfId="1" applyNumberFormat="1" applyFon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indent="3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-FORMATO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DF-FORMATO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lias\Desktop\Estados%20Financieros\2019%20Reforma\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10629171971</v>
          </cell>
          <cell r="C9">
            <v>590533455.08999991</v>
          </cell>
          <cell r="D9">
            <v>11219705426.09</v>
          </cell>
          <cell r="E9">
            <v>5124533828.0199995</v>
          </cell>
          <cell r="F9">
            <v>5062182724.6400003</v>
          </cell>
          <cell r="G9">
            <v>6095171598.0700006</v>
          </cell>
        </row>
        <row r="40">
          <cell r="B40">
            <v>10550591035</v>
          </cell>
          <cell r="C40">
            <v>892588253.58000004</v>
          </cell>
          <cell r="D40">
            <v>11443179288.580002</v>
          </cell>
          <cell r="E40">
            <v>5359657945.8099995</v>
          </cell>
          <cell r="F40">
            <v>5359657945.8099995</v>
          </cell>
          <cell r="G40">
            <v>6083521342.7699995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abSelected="1" workbookViewId="0">
      <selection activeCell="A5" sqref="A5:G5"/>
    </sheetView>
  </sheetViews>
  <sheetFormatPr baseColWidth="10" defaultColWidth="0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4" width="11.42578125" hidden="1"/>
  </cols>
  <sheetData>
    <row r="1" spans="1:7" ht="21" x14ac:dyDescent="0.25">
      <c r="A1" s="22" t="s">
        <v>89</v>
      </c>
      <c r="B1" s="21"/>
      <c r="C1" s="21"/>
      <c r="D1" s="21"/>
      <c r="E1" s="21"/>
      <c r="F1" s="21"/>
      <c r="G1" s="21"/>
    </row>
    <row r="2" spans="1:7" x14ac:dyDescent="0.25">
      <c r="A2" s="20" t="s">
        <v>88</v>
      </c>
      <c r="B2" s="20"/>
      <c r="C2" s="20"/>
      <c r="D2" s="20"/>
      <c r="E2" s="20"/>
      <c r="F2" s="20"/>
      <c r="G2" s="20"/>
    </row>
    <row r="3" spans="1:7" x14ac:dyDescent="0.25">
      <c r="A3" s="19" t="s">
        <v>87</v>
      </c>
      <c r="B3" s="19"/>
      <c r="C3" s="19"/>
      <c r="D3" s="19"/>
      <c r="E3" s="19"/>
      <c r="F3" s="19"/>
      <c r="G3" s="19"/>
    </row>
    <row r="4" spans="1:7" x14ac:dyDescent="0.25">
      <c r="A4" s="19" t="s">
        <v>86</v>
      </c>
      <c r="B4" s="19"/>
      <c r="C4" s="19"/>
      <c r="D4" s="19"/>
      <c r="E4" s="19"/>
      <c r="F4" s="19"/>
      <c r="G4" s="19"/>
    </row>
    <row r="5" spans="1:7" x14ac:dyDescent="0.25">
      <c r="A5" s="18" t="s">
        <v>85</v>
      </c>
      <c r="B5" s="18"/>
      <c r="C5" s="18"/>
      <c r="D5" s="18"/>
      <c r="E5" s="18"/>
      <c r="F5" s="18"/>
      <c r="G5" s="18"/>
    </row>
    <row r="6" spans="1:7" x14ac:dyDescent="0.25">
      <c r="A6" s="17" t="s">
        <v>84</v>
      </c>
      <c r="B6" s="17"/>
      <c r="C6" s="17"/>
      <c r="D6" s="17"/>
      <c r="E6" s="17"/>
      <c r="F6" s="17"/>
      <c r="G6" s="17"/>
    </row>
    <row r="7" spans="1:7" x14ac:dyDescent="0.25">
      <c r="A7" s="14" t="s">
        <v>83</v>
      </c>
      <c r="B7" s="14" t="s">
        <v>82</v>
      </c>
      <c r="C7" s="14"/>
      <c r="D7" s="14"/>
      <c r="E7" s="14"/>
      <c r="F7" s="14"/>
      <c r="G7" s="16" t="s">
        <v>81</v>
      </c>
    </row>
    <row r="8" spans="1:7" ht="30" x14ac:dyDescent="0.25">
      <c r="A8" s="14"/>
      <c r="B8" s="15" t="s">
        <v>80</v>
      </c>
      <c r="C8" s="15" t="s">
        <v>79</v>
      </c>
      <c r="D8" s="15" t="s">
        <v>78</v>
      </c>
      <c r="E8" s="15" t="s">
        <v>77</v>
      </c>
      <c r="F8" s="15" t="s">
        <v>76</v>
      </c>
      <c r="G8" s="14"/>
    </row>
    <row r="9" spans="1:7" x14ac:dyDescent="0.25">
      <c r="A9" s="13" t="s">
        <v>75</v>
      </c>
      <c r="B9" s="3">
        <f>SUM(B10,B18,B28,B38,B48,B58,B62,B71,B75)</f>
        <v>10629171971</v>
      </c>
      <c r="C9" s="3">
        <f>SUM(C10,C18,C28,C38,C48,C58,C62,C71,C75)</f>
        <v>590533455.08999991</v>
      </c>
      <c r="D9" s="3">
        <f>SUM(D10,D18,D28,D38,D48,D58,D62,D71,D75)</f>
        <v>11219705426.089998</v>
      </c>
      <c r="E9" s="3">
        <f>SUM(E10,E18,E28,E38,E48,E58,E62,E71,E75)</f>
        <v>5124533828.0200005</v>
      </c>
      <c r="F9" s="3">
        <f>SUM(F10,F18,F28,F38,F48,F58,F62,F71,F75)</f>
        <v>5062182724.6400003</v>
      </c>
      <c r="G9" s="3">
        <f>SUM(G10,G18,G28,G38,G48,G58,G62,G71,G75)</f>
        <v>6095171598.0699997</v>
      </c>
    </row>
    <row r="10" spans="1:7" x14ac:dyDescent="0.25">
      <c r="A10" s="10" t="s">
        <v>73</v>
      </c>
      <c r="B10" s="7">
        <f>SUM(B11:B17)</f>
        <v>2318473091</v>
      </c>
      <c r="C10" s="7">
        <f>SUM(C11:C17)</f>
        <v>-1312930.6899999995</v>
      </c>
      <c r="D10" s="7">
        <f>SUM(D11:D17)</f>
        <v>2317160160.3099999</v>
      </c>
      <c r="E10" s="7">
        <f>SUM(E11:E17)</f>
        <v>969132223.73999989</v>
      </c>
      <c r="F10" s="7">
        <f>SUM(F11:F17)</f>
        <v>969132223.73999989</v>
      </c>
      <c r="G10" s="7">
        <f>SUM(G11:G17)</f>
        <v>1348027936.5700004</v>
      </c>
    </row>
    <row r="11" spans="1:7" x14ac:dyDescent="0.25">
      <c r="A11" s="8" t="s">
        <v>72</v>
      </c>
      <c r="B11" s="7">
        <v>1164983712</v>
      </c>
      <c r="C11" s="7">
        <v>-14333134.27</v>
      </c>
      <c r="D11" s="7">
        <v>1150650577.73</v>
      </c>
      <c r="E11" s="7">
        <v>556994378.5</v>
      </c>
      <c r="F11" s="7">
        <v>556994378.5</v>
      </c>
      <c r="G11" s="7">
        <f>D11-E11</f>
        <v>593656199.23000002</v>
      </c>
    </row>
    <row r="12" spans="1:7" x14ac:dyDescent="0.25">
      <c r="A12" s="8" t="s">
        <v>71</v>
      </c>
      <c r="B12" s="7">
        <v>66073442</v>
      </c>
      <c r="C12" s="7">
        <v>3268097.83</v>
      </c>
      <c r="D12" s="7">
        <v>69341539.829999998</v>
      </c>
      <c r="E12" s="7">
        <v>29114505.640000001</v>
      </c>
      <c r="F12" s="7">
        <v>29114505.640000001</v>
      </c>
      <c r="G12" s="7">
        <f>D12-E12</f>
        <v>40227034.189999998</v>
      </c>
    </row>
    <row r="13" spans="1:7" x14ac:dyDescent="0.25">
      <c r="A13" s="8" t="s">
        <v>70</v>
      </c>
      <c r="B13" s="7">
        <v>542418306</v>
      </c>
      <c r="C13" s="7">
        <v>7561460.0899999999</v>
      </c>
      <c r="D13" s="7">
        <v>549979766.09000003</v>
      </c>
      <c r="E13" s="7">
        <v>153204991.41</v>
      </c>
      <c r="F13" s="7">
        <v>153204991.41</v>
      </c>
      <c r="G13" s="7">
        <f>D13-E13</f>
        <v>396774774.68000007</v>
      </c>
    </row>
    <row r="14" spans="1:7" x14ac:dyDescent="0.25">
      <c r="A14" s="8" t="s">
        <v>69</v>
      </c>
      <c r="B14" s="7">
        <v>506231076</v>
      </c>
      <c r="C14" s="7">
        <v>818567.44</v>
      </c>
      <c r="D14" s="7">
        <v>507049643.44</v>
      </c>
      <c r="E14" s="7">
        <v>223249290.53</v>
      </c>
      <c r="F14" s="7">
        <v>223249290.53</v>
      </c>
      <c r="G14" s="7">
        <f>D14-E14</f>
        <v>283800352.90999997</v>
      </c>
    </row>
    <row r="15" spans="1:7" x14ac:dyDescent="0.25">
      <c r="A15" s="8" t="s">
        <v>68</v>
      </c>
      <c r="B15" s="7">
        <v>0</v>
      </c>
      <c r="C15" s="7">
        <v>8675568.0600000005</v>
      </c>
      <c r="D15" s="7">
        <v>8675568.0600000005</v>
      </c>
      <c r="E15" s="7">
        <v>6569057.6600000001</v>
      </c>
      <c r="F15" s="7">
        <v>6569057.6600000001</v>
      </c>
      <c r="G15" s="7">
        <f>D15-E15</f>
        <v>2106510.4000000004</v>
      </c>
    </row>
    <row r="16" spans="1:7" x14ac:dyDescent="0.25">
      <c r="A16" s="8" t="s">
        <v>67</v>
      </c>
      <c r="B16" s="7">
        <v>38766555</v>
      </c>
      <c r="C16" s="7">
        <v>-7303489.8399999999</v>
      </c>
      <c r="D16" s="7">
        <v>31463065.16</v>
      </c>
      <c r="E16" s="7">
        <v>0</v>
      </c>
      <c r="F16" s="7">
        <v>0</v>
      </c>
      <c r="G16" s="7">
        <f>D16-E16</f>
        <v>31463065.16</v>
      </c>
    </row>
    <row r="17" spans="1:7" x14ac:dyDescent="0.25">
      <c r="A17" s="8" t="s">
        <v>66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f>D17-E17</f>
        <v>0</v>
      </c>
    </row>
    <row r="18" spans="1:7" x14ac:dyDescent="0.25">
      <c r="A18" s="10" t="s">
        <v>65</v>
      </c>
      <c r="B18" s="7">
        <f>SUM(B19:B27)</f>
        <v>405079380</v>
      </c>
      <c r="C18" s="7">
        <f>SUM(C19:C27)</f>
        <v>22240086.760000002</v>
      </c>
      <c r="D18" s="7">
        <f>SUM(D19:D27)</f>
        <v>427319466.75999999</v>
      </c>
      <c r="E18" s="7">
        <f>SUM(E19:E27)</f>
        <v>189808538.18000001</v>
      </c>
      <c r="F18" s="7">
        <f>SUM(F19:F27)</f>
        <v>189532218.93000001</v>
      </c>
      <c r="G18" s="7">
        <f>SUM(G19:G27)</f>
        <v>237510928.58000001</v>
      </c>
    </row>
    <row r="19" spans="1:7" x14ac:dyDescent="0.25">
      <c r="A19" s="8" t="s">
        <v>64</v>
      </c>
      <c r="B19" s="7">
        <v>113591900</v>
      </c>
      <c r="C19" s="7">
        <v>23230425.280000001</v>
      </c>
      <c r="D19" s="7">
        <v>136822325.28</v>
      </c>
      <c r="E19" s="7">
        <v>46491440.030000001</v>
      </c>
      <c r="F19" s="7">
        <v>46372038.850000001</v>
      </c>
      <c r="G19" s="7">
        <f>D19-E19</f>
        <v>90330885.25</v>
      </c>
    </row>
    <row r="20" spans="1:7" x14ac:dyDescent="0.25">
      <c r="A20" s="8" t="s">
        <v>63</v>
      </c>
      <c r="B20" s="7">
        <v>54206510</v>
      </c>
      <c r="C20" s="7">
        <v>2215639.56</v>
      </c>
      <c r="D20" s="7">
        <v>56422149.560000002</v>
      </c>
      <c r="E20" s="7">
        <v>29825471.34</v>
      </c>
      <c r="F20" s="7">
        <v>29798294.690000001</v>
      </c>
      <c r="G20" s="7">
        <f>D20-E20</f>
        <v>26596678.220000003</v>
      </c>
    </row>
    <row r="21" spans="1:7" x14ac:dyDescent="0.25">
      <c r="A21" s="8" t="s">
        <v>62</v>
      </c>
      <c r="B21" s="7">
        <v>156400</v>
      </c>
      <c r="C21" s="7">
        <v>-154220.5</v>
      </c>
      <c r="D21" s="7">
        <v>2179.5</v>
      </c>
      <c r="E21" s="7">
        <v>179.5</v>
      </c>
      <c r="F21" s="7">
        <v>179.5</v>
      </c>
      <c r="G21" s="7">
        <f>D21-E21</f>
        <v>2000</v>
      </c>
    </row>
    <row r="22" spans="1:7" x14ac:dyDescent="0.25">
      <c r="A22" s="8" t="s">
        <v>61</v>
      </c>
      <c r="B22" s="7">
        <v>5173057</v>
      </c>
      <c r="C22" s="7">
        <v>2268586.0699999998</v>
      </c>
      <c r="D22" s="7">
        <v>7441643.0700000003</v>
      </c>
      <c r="E22" s="7">
        <v>3700547.92</v>
      </c>
      <c r="F22" s="7">
        <v>3593288.54</v>
      </c>
      <c r="G22" s="7">
        <f>D22-E22</f>
        <v>3741095.1500000004</v>
      </c>
    </row>
    <row r="23" spans="1:7" x14ac:dyDescent="0.25">
      <c r="A23" s="8" t="s">
        <v>60</v>
      </c>
      <c r="B23" s="7">
        <v>63648646</v>
      </c>
      <c r="C23" s="7">
        <v>-8599703.3300000001</v>
      </c>
      <c r="D23" s="7">
        <v>55048942.670000002</v>
      </c>
      <c r="E23" s="7">
        <v>28550667.800000001</v>
      </c>
      <c r="F23" s="7">
        <v>28550591.800000001</v>
      </c>
      <c r="G23" s="7">
        <f>D23-E23</f>
        <v>26498274.870000001</v>
      </c>
    </row>
    <row r="24" spans="1:7" x14ac:dyDescent="0.25">
      <c r="A24" s="8" t="s">
        <v>59</v>
      </c>
      <c r="B24" s="7">
        <v>144184469</v>
      </c>
      <c r="C24" s="7">
        <v>549297.6</v>
      </c>
      <c r="D24" s="7">
        <v>144733766.59999999</v>
      </c>
      <c r="E24" s="7">
        <v>71300690.310000002</v>
      </c>
      <c r="F24" s="7">
        <v>71292690.310000002</v>
      </c>
      <c r="G24" s="7">
        <f>D24-E24</f>
        <v>73433076.289999992</v>
      </c>
    </row>
    <row r="25" spans="1:7" x14ac:dyDescent="0.25">
      <c r="A25" s="8" t="s">
        <v>58</v>
      </c>
      <c r="B25" s="7">
        <v>8193668</v>
      </c>
      <c r="C25" s="7">
        <v>407242.17</v>
      </c>
      <c r="D25" s="7">
        <v>8600910.1699999999</v>
      </c>
      <c r="E25" s="7">
        <v>3239719.33</v>
      </c>
      <c r="F25" s="7">
        <v>3239719.33</v>
      </c>
      <c r="G25" s="7">
        <f>D25-E25</f>
        <v>5361190.84</v>
      </c>
    </row>
    <row r="26" spans="1:7" x14ac:dyDescent="0.25">
      <c r="A26" s="8" t="s">
        <v>57</v>
      </c>
      <c r="B26" s="7">
        <v>10000</v>
      </c>
      <c r="C26" s="7">
        <v>922967.12</v>
      </c>
      <c r="D26" s="7">
        <v>932967.12</v>
      </c>
      <c r="E26" s="7">
        <v>187842.28</v>
      </c>
      <c r="F26" s="7">
        <v>187842.28</v>
      </c>
      <c r="G26" s="7">
        <f>D26-E26</f>
        <v>745124.84</v>
      </c>
    </row>
    <row r="27" spans="1:7" x14ac:dyDescent="0.25">
      <c r="A27" s="8" t="s">
        <v>56</v>
      </c>
      <c r="B27" s="7">
        <v>15914730</v>
      </c>
      <c r="C27" s="7">
        <v>1399852.79</v>
      </c>
      <c r="D27" s="7">
        <v>17314582.789999999</v>
      </c>
      <c r="E27" s="7">
        <v>6511979.6699999999</v>
      </c>
      <c r="F27" s="7">
        <v>6497573.6299999999</v>
      </c>
      <c r="G27" s="7">
        <f>D27-E27</f>
        <v>10802603.119999999</v>
      </c>
    </row>
    <row r="28" spans="1:7" x14ac:dyDescent="0.25">
      <c r="A28" s="10" t="s">
        <v>55</v>
      </c>
      <c r="B28" s="7">
        <f>SUM(B29:B37)</f>
        <v>1106555558</v>
      </c>
      <c r="C28" s="7">
        <f>SUM(C29:C37)</f>
        <v>47302930.849999994</v>
      </c>
      <c r="D28" s="7">
        <f>SUM(D29:D37)</f>
        <v>1153858488.8499999</v>
      </c>
      <c r="E28" s="7">
        <f>SUM(E29:E37)</f>
        <v>506453390.54000002</v>
      </c>
      <c r="F28" s="7">
        <f>SUM(F29:F37)</f>
        <v>495574574.82999992</v>
      </c>
      <c r="G28" s="7">
        <f>SUM(G29:G37)</f>
        <v>647405098.31000006</v>
      </c>
    </row>
    <row r="29" spans="1:7" x14ac:dyDescent="0.25">
      <c r="A29" s="8" t="s">
        <v>54</v>
      </c>
      <c r="B29" s="7">
        <v>129028057</v>
      </c>
      <c r="C29" s="7">
        <v>-345604.78</v>
      </c>
      <c r="D29" s="7">
        <v>128682452.22</v>
      </c>
      <c r="E29" s="7">
        <v>29144364.399999999</v>
      </c>
      <c r="F29" s="7">
        <v>29142988.640000001</v>
      </c>
      <c r="G29" s="7">
        <f>D29-E29</f>
        <v>99538087.819999993</v>
      </c>
    </row>
    <row r="30" spans="1:7" x14ac:dyDescent="0.25">
      <c r="A30" s="8" t="s">
        <v>53</v>
      </c>
      <c r="B30" s="7">
        <v>158311182</v>
      </c>
      <c r="C30" s="7">
        <v>16538866.130000001</v>
      </c>
      <c r="D30" s="7">
        <v>174850048.13</v>
      </c>
      <c r="E30" s="7">
        <v>73965319.010000005</v>
      </c>
      <c r="F30" s="7">
        <v>73808184.439999998</v>
      </c>
      <c r="G30" s="7">
        <f>D30-E30</f>
        <v>100884729.11999999</v>
      </c>
    </row>
    <row r="31" spans="1:7" x14ac:dyDescent="0.25">
      <c r="A31" s="8" t="s">
        <v>52</v>
      </c>
      <c r="B31" s="7">
        <v>126403781</v>
      </c>
      <c r="C31" s="7">
        <v>65249858.68</v>
      </c>
      <c r="D31" s="7">
        <v>191653639.68000001</v>
      </c>
      <c r="E31" s="7">
        <v>134644679.44999999</v>
      </c>
      <c r="F31" s="7">
        <v>134175265.83</v>
      </c>
      <c r="G31" s="7">
        <f>D31-E31</f>
        <v>57008960.230000019</v>
      </c>
    </row>
    <row r="32" spans="1:7" x14ac:dyDescent="0.25">
      <c r="A32" s="8" t="s">
        <v>51</v>
      </c>
      <c r="B32" s="7">
        <v>42240484</v>
      </c>
      <c r="C32" s="7">
        <v>-11917358.43</v>
      </c>
      <c r="D32" s="7">
        <v>30323125.57</v>
      </c>
      <c r="E32" s="7">
        <v>9584614.9700000007</v>
      </c>
      <c r="F32" s="7">
        <v>9584614.9700000007</v>
      </c>
      <c r="G32" s="7">
        <f>D32-E32</f>
        <v>20738510.600000001</v>
      </c>
    </row>
    <row r="33" spans="1:7" x14ac:dyDescent="0.25">
      <c r="A33" s="8" t="s">
        <v>50</v>
      </c>
      <c r="B33" s="7">
        <v>120890087</v>
      </c>
      <c r="C33" s="7">
        <v>-13131283.75</v>
      </c>
      <c r="D33" s="7">
        <v>107758803.25</v>
      </c>
      <c r="E33" s="7">
        <v>33234941.420000002</v>
      </c>
      <c r="F33" s="7">
        <v>32737902.809999999</v>
      </c>
      <c r="G33" s="7">
        <f>D33-E33</f>
        <v>74523861.829999998</v>
      </c>
    </row>
    <row r="34" spans="1:7" x14ac:dyDescent="0.25">
      <c r="A34" s="8" t="s">
        <v>49</v>
      </c>
      <c r="B34" s="7">
        <v>238884937</v>
      </c>
      <c r="C34" s="7">
        <v>33617494.369999997</v>
      </c>
      <c r="D34" s="7">
        <v>272502431.37</v>
      </c>
      <c r="E34" s="7">
        <v>145218730.80000001</v>
      </c>
      <c r="F34" s="7">
        <v>142623098.09</v>
      </c>
      <c r="G34" s="7">
        <f>D34-E34</f>
        <v>127283700.56999999</v>
      </c>
    </row>
    <row r="35" spans="1:7" x14ac:dyDescent="0.25">
      <c r="A35" s="8" t="s">
        <v>48</v>
      </c>
      <c r="B35" s="7">
        <v>34073046</v>
      </c>
      <c r="C35" s="7">
        <v>-6031111.1299999999</v>
      </c>
      <c r="D35" s="7">
        <v>28041934.870000001</v>
      </c>
      <c r="E35" s="7">
        <v>11597846.07</v>
      </c>
      <c r="F35" s="7">
        <v>11569027.07</v>
      </c>
      <c r="G35" s="7">
        <f>D35-E35</f>
        <v>16444088.800000001</v>
      </c>
    </row>
    <row r="36" spans="1:7" x14ac:dyDescent="0.25">
      <c r="A36" s="8" t="s">
        <v>47</v>
      </c>
      <c r="B36" s="7">
        <v>119963528</v>
      </c>
      <c r="C36" s="7">
        <v>-12292447.210000001</v>
      </c>
      <c r="D36" s="7">
        <v>107671080.79000001</v>
      </c>
      <c r="E36" s="7">
        <v>35314160.170000002</v>
      </c>
      <c r="F36" s="7">
        <v>32988811.710000001</v>
      </c>
      <c r="G36" s="7">
        <f>D36-E36</f>
        <v>72356920.620000005</v>
      </c>
    </row>
    <row r="37" spans="1:7" x14ac:dyDescent="0.25">
      <c r="A37" s="8" t="s">
        <v>46</v>
      </c>
      <c r="B37" s="7">
        <v>136760456</v>
      </c>
      <c r="C37" s="7">
        <v>-24385483.030000001</v>
      </c>
      <c r="D37" s="7">
        <v>112374972.97</v>
      </c>
      <c r="E37" s="7">
        <v>33748734.25</v>
      </c>
      <c r="F37" s="7">
        <v>28944681.27</v>
      </c>
      <c r="G37" s="7">
        <f>D37-E37</f>
        <v>78626238.719999999</v>
      </c>
    </row>
    <row r="38" spans="1:7" x14ac:dyDescent="0.25">
      <c r="A38" s="10" t="s">
        <v>45</v>
      </c>
      <c r="B38" s="7">
        <f>SUM(B39:B47)</f>
        <v>3461509677</v>
      </c>
      <c r="C38" s="7">
        <f>SUM(C39:C47)</f>
        <v>31088042.549999997</v>
      </c>
      <c r="D38" s="7">
        <f>SUM(D39:D47)</f>
        <v>3492597719.5500002</v>
      </c>
      <c r="E38" s="7">
        <f>SUM(E39:E47)</f>
        <v>1646269415.7800002</v>
      </c>
      <c r="F38" s="7">
        <f>SUM(F39:F47)</f>
        <v>1595544934.26</v>
      </c>
      <c r="G38" s="7">
        <f>SUM(G39:G47)</f>
        <v>1846328303.7700005</v>
      </c>
    </row>
    <row r="39" spans="1:7" x14ac:dyDescent="0.25">
      <c r="A39" s="8" t="s">
        <v>44</v>
      </c>
      <c r="B39" s="7">
        <v>813230301</v>
      </c>
      <c r="C39" s="7">
        <v>1362006.75</v>
      </c>
      <c r="D39" s="7">
        <v>814592307.75</v>
      </c>
      <c r="E39" s="7">
        <v>398650783.30000001</v>
      </c>
      <c r="F39" s="7">
        <v>398650783.30000001</v>
      </c>
      <c r="G39" s="7">
        <f>D39-E39</f>
        <v>415941524.44999999</v>
      </c>
    </row>
    <row r="40" spans="1:7" x14ac:dyDescent="0.25">
      <c r="A40" s="8" t="s">
        <v>43</v>
      </c>
      <c r="B40" s="7">
        <v>2197613290</v>
      </c>
      <c r="C40" s="7">
        <v>13927062.779999999</v>
      </c>
      <c r="D40" s="7">
        <v>2211540352.7800002</v>
      </c>
      <c r="E40" s="7">
        <v>1044568891.12</v>
      </c>
      <c r="F40" s="7">
        <v>1002771156.15</v>
      </c>
      <c r="G40" s="7">
        <f>D40-E40</f>
        <v>1166971461.6600003</v>
      </c>
    </row>
    <row r="41" spans="1:7" x14ac:dyDescent="0.25">
      <c r="A41" s="8" t="s">
        <v>42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f>D41-E41</f>
        <v>0</v>
      </c>
    </row>
    <row r="42" spans="1:7" x14ac:dyDescent="0.25">
      <c r="A42" s="8" t="s">
        <v>41</v>
      </c>
      <c r="B42" s="7">
        <v>380030090</v>
      </c>
      <c r="C42" s="7">
        <v>6323973.0199999996</v>
      </c>
      <c r="D42" s="7">
        <v>386354063.01999998</v>
      </c>
      <c r="E42" s="7">
        <v>149799075.36000001</v>
      </c>
      <c r="F42" s="7">
        <v>142728328.81</v>
      </c>
      <c r="G42" s="7">
        <f>D42-E42</f>
        <v>236554987.65999997</v>
      </c>
    </row>
    <row r="43" spans="1:7" x14ac:dyDescent="0.25">
      <c r="A43" s="8" t="s">
        <v>40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f>D43-E43</f>
        <v>0</v>
      </c>
    </row>
    <row r="44" spans="1:7" x14ac:dyDescent="0.25">
      <c r="A44" s="8" t="s">
        <v>39</v>
      </c>
      <c r="B44" s="7">
        <v>64296000</v>
      </c>
      <c r="C44" s="7">
        <v>9475000</v>
      </c>
      <c r="D44" s="7">
        <v>73771000</v>
      </c>
      <c r="E44" s="7">
        <v>53250666</v>
      </c>
      <c r="F44" s="7">
        <v>51394666</v>
      </c>
      <c r="G44" s="7">
        <f>D44-E44</f>
        <v>20520334</v>
      </c>
    </row>
    <row r="45" spans="1:7" x14ac:dyDescent="0.25">
      <c r="A45" s="8" t="s">
        <v>38</v>
      </c>
      <c r="B45" s="7">
        <v>6339996</v>
      </c>
      <c r="C45" s="7">
        <v>0</v>
      </c>
      <c r="D45" s="7">
        <v>6339996</v>
      </c>
      <c r="E45" s="7">
        <v>0</v>
      </c>
      <c r="F45" s="7">
        <v>0</v>
      </c>
      <c r="G45" s="7">
        <f>D45-E45</f>
        <v>6339996</v>
      </c>
    </row>
    <row r="46" spans="1:7" x14ac:dyDescent="0.25">
      <c r="A46" s="8" t="s">
        <v>37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f>D46-E46</f>
        <v>0</v>
      </c>
    </row>
    <row r="47" spans="1:7" x14ac:dyDescent="0.25">
      <c r="A47" s="8" t="s">
        <v>36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f>D47-E47</f>
        <v>0</v>
      </c>
    </row>
    <row r="48" spans="1:7" x14ac:dyDescent="0.25">
      <c r="A48" s="10" t="s">
        <v>35</v>
      </c>
      <c r="B48" s="7">
        <f>SUM(B49:B57)</f>
        <v>1455036</v>
      </c>
      <c r="C48" s="7">
        <f>SUM(C49:C57)</f>
        <v>18087528.229999997</v>
      </c>
      <c r="D48" s="7">
        <f>SUM(D49:D57)</f>
        <v>19542564.229999997</v>
      </c>
      <c r="E48" s="7">
        <f>SUM(E49:E57)</f>
        <v>1247339.28</v>
      </c>
      <c r="F48" s="7">
        <f>SUM(F49:F57)</f>
        <v>1247339.28</v>
      </c>
      <c r="G48" s="7">
        <f>SUM(G49:G57)</f>
        <v>18295224.949999999</v>
      </c>
    </row>
    <row r="49" spans="1:7" x14ac:dyDescent="0.25">
      <c r="A49" s="8" t="s">
        <v>34</v>
      </c>
      <c r="B49" s="7">
        <v>765036</v>
      </c>
      <c r="C49" s="7">
        <v>12316090.539999999</v>
      </c>
      <c r="D49" s="7">
        <v>13081126.539999999</v>
      </c>
      <c r="E49" s="7">
        <v>912658.12</v>
      </c>
      <c r="F49" s="7">
        <v>912658.12</v>
      </c>
      <c r="G49" s="7">
        <f>D49-E49</f>
        <v>12168468.42</v>
      </c>
    </row>
    <row r="50" spans="1:7" x14ac:dyDescent="0.25">
      <c r="A50" s="8" t="s">
        <v>33</v>
      </c>
      <c r="B50" s="7">
        <v>0</v>
      </c>
      <c r="C50" s="7">
        <v>1978000</v>
      </c>
      <c r="D50" s="7">
        <v>1978000</v>
      </c>
      <c r="E50" s="7">
        <v>19963.599999999999</v>
      </c>
      <c r="F50" s="7">
        <v>19963.599999999999</v>
      </c>
      <c r="G50" s="7">
        <f>D50-E50</f>
        <v>1958036.4</v>
      </c>
    </row>
    <row r="51" spans="1:7" x14ac:dyDescent="0.25">
      <c r="A51" s="8" t="s">
        <v>32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f>D51-E51</f>
        <v>0</v>
      </c>
    </row>
    <row r="52" spans="1:7" x14ac:dyDescent="0.25">
      <c r="A52" s="8" t="s">
        <v>31</v>
      </c>
      <c r="B52" s="7">
        <v>690000</v>
      </c>
      <c r="C52" s="7">
        <v>-210000</v>
      </c>
      <c r="D52" s="7">
        <v>480000</v>
      </c>
      <c r="E52" s="7">
        <v>0</v>
      </c>
      <c r="F52" s="7">
        <v>0</v>
      </c>
      <c r="G52" s="7">
        <f>D52-E52</f>
        <v>480000</v>
      </c>
    </row>
    <row r="53" spans="1:7" x14ac:dyDescent="0.25">
      <c r="A53" s="8" t="s">
        <v>30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f>D53-E53</f>
        <v>0</v>
      </c>
    </row>
    <row r="54" spans="1:7" x14ac:dyDescent="0.25">
      <c r="A54" s="8" t="s">
        <v>29</v>
      </c>
      <c r="B54" s="7">
        <v>0</v>
      </c>
      <c r="C54" s="7">
        <v>1908720.13</v>
      </c>
      <c r="D54" s="7">
        <v>1908720.13</v>
      </c>
      <c r="E54" s="7">
        <v>250000</v>
      </c>
      <c r="F54" s="7">
        <v>250000</v>
      </c>
      <c r="G54" s="7">
        <f>D54-E54</f>
        <v>1658720.13</v>
      </c>
    </row>
    <row r="55" spans="1:7" x14ac:dyDescent="0.25">
      <c r="A55" s="8" t="s">
        <v>28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f>D55-E55</f>
        <v>0</v>
      </c>
    </row>
    <row r="56" spans="1:7" x14ac:dyDescent="0.25">
      <c r="A56" s="8" t="s">
        <v>27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f>D56-E56</f>
        <v>0</v>
      </c>
    </row>
    <row r="57" spans="1:7" x14ac:dyDescent="0.25">
      <c r="A57" s="8" t="s">
        <v>26</v>
      </c>
      <c r="B57" s="7">
        <v>0</v>
      </c>
      <c r="C57" s="7">
        <v>2094717.56</v>
      </c>
      <c r="D57" s="7">
        <v>2094717.56</v>
      </c>
      <c r="E57" s="7">
        <v>64717.56</v>
      </c>
      <c r="F57" s="7">
        <v>64717.56</v>
      </c>
      <c r="G57" s="7">
        <f>D57-E57</f>
        <v>2030000</v>
      </c>
    </row>
    <row r="58" spans="1:7" x14ac:dyDescent="0.25">
      <c r="A58" s="10" t="s">
        <v>25</v>
      </c>
      <c r="B58" s="7">
        <f>SUM(B59:B61)</f>
        <v>78573146</v>
      </c>
      <c r="C58" s="7">
        <f>SUM(C59:C61)</f>
        <v>351473084.19999999</v>
      </c>
      <c r="D58" s="7">
        <f>SUM(D59:D61)</f>
        <v>430046230.19999999</v>
      </c>
      <c r="E58" s="7">
        <f>SUM(E59:E61)</f>
        <v>215186056.15000001</v>
      </c>
      <c r="F58" s="7">
        <f>SUM(F59:F61)</f>
        <v>215186056.15000001</v>
      </c>
      <c r="G58" s="7">
        <f>SUM(G59:G61)</f>
        <v>214860174.04999998</v>
      </c>
    </row>
    <row r="59" spans="1:7" x14ac:dyDescent="0.25">
      <c r="A59" s="8" t="s">
        <v>24</v>
      </c>
      <c r="B59" s="7">
        <v>78223146</v>
      </c>
      <c r="C59" s="7">
        <v>349903084.19999999</v>
      </c>
      <c r="D59" s="7">
        <v>428126230.19999999</v>
      </c>
      <c r="E59" s="7">
        <v>215186056.15000001</v>
      </c>
      <c r="F59" s="7">
        <v>215186056.15000001</v>
      </c>
      <c r="G59" s="7">
        <f>D59-E59</f>
        <v>212940174.04999998</v>
      </c>
    </row>
    <row r="60" spans="1:7" x14ac:dyDescent="0.25">
      <c r="A60" s="8" t="s">
        <v>23</v>
      </c>
      <c r="B60" s="7">
        <v>350000</v>
      </c>
      <c r="C60" s="7">
        <v>1570000</v>
      </c>
      <c r="D60" s="7">
        <v>1920000</v>
      </c>
      <c r="E60" s="7">
        <v>0</v>
      </c>
      <c r="F60" s="7">
        <v>0</v>
      </c>
      <c r="G60" s="7">
        <f>D60-E60</f>
        <v>1920000</v>
      </c>
    </row>
    <row r="61" spans="1:7" x14ac:dyDescent="0.25">
      <c r="A61" s="8" t="s">
        <v>22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f>D61-E61</f>
        <v>0</v>
      </c>
    </row>
    <row r="62" spans="1:7" x14ac:dyDescent="0.25">
      <c r="A62" s="10" t="s">
        <v>21</v>
      </c>
      <c r="B62" s="7">
        <f>SUM(B63:B67,B69:B70)</f>
        <v>10000000</v>
      </c>
      <c r="C62" s="7">
        <f>SUM(C63:C67,C69:C70)</f>
        <v>-2194848.14</v>
      </c>
      <c r="D62" s="7">
        <f>SUM(D63:D67,D69:D70)</f>
        <v>7805151.8600000003</v>
      </c>
      <c r="E62" s="7">
        <f>SUM(E63:E67,E69:E70)</f>
        <v>0</v>
      </c>
      <c r="F62" s="7">
        <f>SUM(F63:F67,F69:F70)</f>
        <v>0</v>
      </c>
      <c r="G62" s="7">
        <f>SUM(G63:G67,G69:G70)</f>
        <v>7805151.8600000003</v>
      </c>
    </row>
    <row r="63" spans="1:7" x14ac:dyDescent="0.25">
      <c r="A63" s="8" t="s">
        <v>20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f>D63-E63</f>
        <v>0</v>
      </c>
    </row>
    <row r="64" spans="1:7" x14ac:dyDescent="0.25">
      <c r="A64" s="8" t="s">
        <v>19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f>D64-E64</f>
        <v>0</v>
      </c>
    </row>
    <row r="65" spans="1:7" x14ac:dyDescent="0.25">
      <c r="A65" s="8" t="s">
        <v>18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f>D65-E65</f>
        <v>0</v>
      </c>
    </row>
    <row r="66" spans="1:7" x14ac:dyDescent="0.25">
      <c r="A66" s="8" t="s">
        <v>17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f>D66-E66</f>
        <v>0</v>
      </c>
    </row>
    <row r="67" spans="1:7" x14ac:dyDescent="0.25">
      <c r="A67" s="8" t="s">
        <v>16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f>D67-E67</f>
        <v>0</v>
      </c>
    </row>
    <row r="68" spans="1:7" x14ac:dyDescent="0.25">
      <c r="A68" s="8" t="s">
        <v>15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f>D68-E68</f>
        <v>0</v>
      </c>
    </row>
    <row r="69" spans="1:7" x14ac:dyDescent="0.25">
      <c r="A69" s="8" t="s">
        <v>14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f>D69-E69</f>
        <v>0</v>
      </c>
    </row>
    <row r="70" spans="1:7" x14ac:dyDescent="0.25">
      <c r="A70" s="8" t="s">
        <v>13</v>
      </c>
      <c r="B70" s="7">
        <v>10000000</v>
      </c>
      <c r="C70" s="7">
        <v>-2194848.14</v>
      </c>
      <c r="D70" s="7">
        <v>7805151.8600000003</v>
      </c>
      <c r="E70" s="7">
        <v>0</v>
      </c>
      <c r="F70" s="7">
        <v>0</v>
      </c>
      <c r="G70" s="7">
        <f>D70-E70</f>
        <v>7805151.8600000003</v>
      </c>
    </row>
    <row r="71" spans="1:7" x14ac:dyDescent="0.25">
      <c r="A71" s="10" t="s">
        <v>12</v>
      </c>
      <c r="B71" s="7">
        <f>SUM(B72:B74)</f>
        <v>2771333192</v>
      </c>
      <c r="C71" s="7">
        <f>SUM(C72:C74)</f>
        <v>164849561.32999998</v>
      </c>
      <c r="D71" s="7">
        <f>SUM(D72:D74)</f>
        <v>2936182753.3299999</v>
      </c>
      <c r="E71" s="7">
        <f>SUM(E72:E74)</f>
        <v>1356558872.52</v>
      </c>
      <c r="F71" s="7">
        <f>SUM(F72:F74)</f>
        <v>1356087385.6200001</v>
      </c>
      <c r="G71" s="7">
        <f>SUM(G72:G74)</f>
        <v>1579623880.8099999</v>
      </c>
    </row>
    <row r="72" spans="1:7" x14ac:dyDescent="0.25">
      <c r="A72" s="8" t="s">
        <v>11</v>
      </c>
      <c r="B72" s="7">
        <v>2429277728</v>
      </c>
      <c r="C72" s="7">
        <v>155848160.56999999</v>
      </c>
      <c r="D72" s="7">
        <v>2585125888.5700002</v>
      </c>
      <c r="E72" s="7">
        <v>1229963033.3900001</v>
      </c>
      <c r="F72" s="7">
        <v>1229963033.3900001</v>
      </c>
      <c r="G72" s="7">
        <f>D72-E72</f>
        <v>1355162855.1800001</v>
      </c>
    </row>
    <row r="73" spans="1:7" x14ac:dyDescent="0.25">
      <c r="A73" s="8" t="s">
        <v>10</v>
      </c>
      <c r="B73" s="7">
        <v>62248119</v>
      </c>
      <c r="C73" s="7">
        <v>3509294</v>
      </c>
      <c r="D73" s="7">
        <v>65757413</v>
      </c>
      <c r="E73" s="7">
        <v>33299995</v>
      </c>
      <c r="F73" s="7">
        <v>33299995</v>
      </c>
      <c r="G73" s="7">
        <f>D73-E73</f>
        <v>32457418</v>
      </c>
    </row>
    <row r="74" spans="1:7" x14ac:dyDescent="0.25">
      <c r="A74" s="8" t="s">
        <v>9</v>
      </c>
      <c r="B74" s="7">
        <v>279807345</v>
      </c>
      <c r="C74" s="7">
        <v>5492106.7599999998</v>
      </c>
      <c r="D74" s="7">
        <v>285299451.75999999</v>
      </c>
      <c r="E74" s="7">
        <v>93295844.129999995</v>
      </c>
      <c r="F74" s="7">
        <v>92824357.230000004</v>
      </c>
      <c r="G74" s="7">
        <f>D74-E74</f>
        <v>192003607.63</v>
      </c>
    </row>
    <row r="75" spans="1:7" x14ac:dyDescent="0.25">
      <c r="A75" s="10" t="s">
        <v>8</v>
      </c>
      <c r="B75" s="7">
        <f>SUM(B76:B82)</f>
        <v>476192891</v>
      </c>
      <c r="C75" s="7">
        <f>SUM(C76:C82)</f>
        <v>-41000000</v>
      </c>
      <c r="D75" s="7">
        <f>SUM(D76:D82)</f>
        <v>435192891</v>
      </c>
      <c r="E75" s="7">
        <f>SUM(E76:E82)</f>
        <v>239877991.82999998</v>
      </c>
      <c r="F75" s="7">
        <f>SUM(F76:F82)</f>
        <v>239877991.82999998</v>
      </c>
      <c r="G75" s="7">
        <f>SUM(G76:G82)</f>
        <v>195314899.17000002</v>
      </c>
    </row>
    <row r="76" spans="1:7" x14ac:dyDescent="0.25">
      <c r="A76" s="8" t="s">
        <v>7</v>
      </c>
      <c r="B76" s="7">
        <v>32277530</v>
      </c>
      <c r="C76" s="7">
        <v>0</v>
      </c>
      <c r="D76" s="7">
        <v>32277530</v>
      </c>
      <c r="E76" s="7">
        <v>15557696.4</v>
      </c>
      <c r="F76" s="7">
        <v>15557696.4</v>
      </c>
      <c r="G76" s="7">
        <f>D76-E76</f>
        <v>16719833.6</v>
      </c>
    </row>
    <row r="77" spans="1:7" x14ac:dyDescent="0.25">
      <c r="A77" s="8" t="s">
        <v>6</v>
      </c>
      <c r="B77" s="7">
        <v>258757643</v>
      </c>
      <c r="C77" s="7">
        <v>0</v>
      </c>
      <c r="D77" s="7">
        <v>258757643</v>
      </c>
      <c r="E77" s="7">
        <v>128345056.54000001</v>
      </c>
      <c r="F77" s="7">
        <v>128345056.54000001</v>
      </c>
      <c r="G77" s="7">
        <f>D77-E77</f>
        <v>130412586.45999999</v>
      </c>
    </row>
    <row r="78" spans="1:7" x14ac:dyDescent="0.25">
      <c r="A78" s="8" t="s">
        <v>5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f>D78-E78</f>
        <v>0</v>
      </c>
    </row>
    <row r="79" spans="1:7" x14ac:dyDescent="0.25">
      <c r="A79" s="8" t="s">
        <v>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f>D79-E79</f>
        <v>0</v>
      </c>
    </row>
    <row r="80" spans="1:7" x14ac:dyDescent="0.25">
      <c r="A80" s="8" t="s">
        <v>3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f>D80-E80</f>
        <v>0</v>
      </c>
    </row>
    <row r="81" spans="1:7" x14ac:dyDescent="0.25">
      <c r="A81" s="8" t="s">
        <v>2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f>D81-E81</f>
        <v>0</v>
      </c>
    </row>
    <row r="82" spans="1:7" x14ac:dyDescent="0.25">
      <c r="A82" s="8" t="s">
        <v>1</v>
      </c>
      <c r="B82" s="7">
        <v>185157718</v>
      </c>
      <c r="C82" s="7">
        <v>-41000000</v>
      </c>
      <c r="D82" s="7">
        <v>144157718</v>
      </c>
      <c r="E82" s="7">
        <v>95975238.890000001</v>
      </c>
      <c r="F82" s="7">
        <v>95975238.890000001</v>
      </c>
      <c r="G82" s="7">
        <f>D82-E82</f>
        <v>48182479.109999999</v>
      </c>
    </row>
    <row r="83" spans="1:7" x14ac:dyDescent="0.25">
      <c r="A83" s="12"/>
      <c r="B83" s="5"/>
      <c r="C83" s="5"/>
      <c r="D83" s="5"/>
      <c r="E83" s="5"/>
      <c r="F83" s="5"/>
      <c r="G83" s="5"/>
    </row>
    <row r="84" spans="1:7" x14ac:dyDescent="0.25">
      <c r="A84" s="11" t="s">
        <v>74</v>
      </c>
      <c r="B84" s="3">
        <f>SUM(B85,B93,B103,B113,B123,B133,B137,B146,B150)</f>
        <v>10550591035</v>
      </c>
      <c r="C84" s="3">
        <f>SUM(C85,C93,C103,C113,C123,C133,C137,C146,C150)</f>
        <v>892588253.58000016</v>
      </c>
      <c r="D84" s="3">
        <f>SUM(D85,D93,D103,D113,D123,D133,D137,D146,D150)</f>
        <v>11443179288.580002</v>
      </c>
      <c r="E84" s="3">
        <f>SUM(E85,E93,E103,E113,E123,E133,E137,E146,E150)</f>
        <v>5359657945.8100004</v>
      </c>
      <c r="F84" s="3">
        <f>SUM(F85,F93,F103,F113,F123,F133,F137,F146,F150)</f>
        <v>5359657945.8100004</v>
      </c>
      <c r="G84" s="3">
        <f>SUM(G85,G93,G103,G113,G123,G133,G137,G146,G150)</f>
        <v>6083521342.7699995</v>
      </c>
    </row>
    <row r="85" spans="1:7" x14ac:dyDescent="0.25">
      <c r="A85" s="10" t="s">
        <v>73</v>
      </c>
      <c r="B85" s="7">
        <f>SUM(B86:B92)</f>
        <v>4379318758</v>
      </c>
      <c r="C85" s="7">
        <f>SUM(C86:C92)</f>
        <v>0</v>
      </c>
      <c r="D85" s="7">
        <f>SUM(D86:D92)</f>
        <v>4379318758</v>
      </c>
      <c r="E85" s="7">
        <f>SUM(E86:E92)</f>
        <v>1942637207.8800001</v>
      </c>
      <c r="F85" s="7">
        <f>SUM(F86:F92)</f>
        <v>1942637207.8800001</v>
      </c>
      <c r="G85" s="7">
        <f>SUM(G86:G92)</f>
        <v>2436681550.1199999</v>
      </c>
    </row>
    <row r="86" spans="1:7" x14ac:dyDescent="0.25">
      <c r="A86" s="8" t="s">
        <v>72</v>
      </c>
      <c r="B86" s="7">
        <v>2496201724</v>
      </c>
      <c r="C86" s="7">
        <v>77830629.950000003</v>
      </c>
      <c r="D86" s="7">
        <v>2574032353.9499998</v>
      </c>
      <c r="E86" s="7">
        <v>1167029805.9400001</v>
      </c>
      <c r="F86" s="7">
        <v>1167029805.9400001</v>
      </c>
      <c r="G86" s="7">
        <f>D86-E86</f>
        <v>1407002548.0099998</v>
      </c>
    </row>
    <row r="87" spans="1:7" x14ac:dyDescent="0.25">
      <c r="A87" s="8" t="s">
        <v>71</v>
      </c>
      <c r="B87" s="7">
        <v>8506295</v>
      </c>
      <c r="C87" s="7">
        <v>-506298</v>
      </c>
      <c r="D87" s="7">
        <v>7999997</v>
      </c>
      <c r="E87" s="7">
        <v>3193564.57</v>
      </c>
      <c r="F87" s="7">
        <v>3193564.57</v>
      </c>
      <c r="G87" s="7">
        <f>D87-E87</f>
        <v>4806432.43</v>
      </c>
    </row>
    <row r="88" spans="1:7" x14ac:dyDescent="0.25">
      <c r="A88" s="8" t="s">
        <v>70</v>
      </c>
      <c r="B88" s="7">
        <v>943197501</v>
      </c>
      <c r="C88" s="7">
        <v>-33926912.909999996</v>
      </c>
      <c r="D88" s="7">
        <v>909270588.09000003</v>
      </c>
      <c r="E88" s="7">
        <v>422231769.01999998</v>
      </c>
      <c r="F88" s="7">
        <v>422231769.01999998</v>
      </c>
      <c r="G88" s="7">
        <f>D88-E88</f>
        <v>487038819.07000005</v>
      </c>
    </row>
    <row r="89" spans="1:7" x14ac:dyDescent="0.25">
      <c r="A89" s="8" t="s">
        <v>69</v>
      </c>
      <c r="B89" s="7">
        <v>408524087</v>
      </c>
      <c r="C89" s="7">
        <v>20123944.960000001</v>
      </c>
      <c r="D89" s="7">
        <v>428648031.95999998</v>
      </c>
      <c r="E89" s="7">
        <v>177803515.75999999</v>
      </c>
      <c r="F89" s="7">
        <v>177803515.75999999</v>
      </c>
      <c r="G89" s="7">
        <f>D89-E89</f>
        <v>250844516.19999999</v>
      </c>
    </row>
    <row r="90" spans="1:7" x14ac:dyDescent="0.25">
      <c r="A90" s="8" t="s">
        <v>68</v>
      </c>
      <c r="B90" s="7">
        <v>72920205</v>
      </c>
      <c r="C90" s="7">
        <v>13697107</v>
      </c>
      <c r="D90" s="7">
        <v>86617312</v>
      </c>
      <c r="E90" s="7">
        <v>36149029.719999999</v>
      </c>
      <c r="F90" s="7">
        <v>36149029.719999999</v>
      </c>
      <c r="G90" s="7">
        <f>D90-E90</f>
        <v>50468282.280000001</v>
      </c>
    </row>
    <row r="91" spans="1:7" x14ac:dyDescent="0.25">
      <c r="A91" s="8" t="s">
        <v>67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f>D91-E91</f>
        <v>0</v>
      </c>
    </row>
    <row r="92" spans="1:7" x14ac:dyDescent="0.25">
      <c r="A92" s="8" t="s">
        <v>66</v>
      </c>
      <c r="B92" s="7">
        <v>449968946</v>
      </c>
      <c r="C92" s="7">
        <v>-77218471</v>
      </c>
      <c r="D92" s="7">
        <v>372750475</v>
      </c>
      <c r="E92" s="7">
        <v>136229522.87</v>
      </c>
      <c r="F92" s="7">
        <v>136229522.87</v>
      </c>
      <c r="G92" s="7">
        <f>D92-E92</f>
        <v>236520952.13</v>
      </c>
    </row>
    <row r="93" spans="1:7" x14ac:dyDescent="0.25">
      <c r="A93" s="10" t="s">
        <v>65</v>
      </c>
      <c r="B93" s="7">
        <f>SUM(B94:B102)</f>
        <v>46434177</v>
      </c>
      <c r="C93" s="7">
        <f>SUM(C94:C102)</f>
        <v>17661773.140000001</v>
      </c>
      <c r="D93" s="7">
        <f>SUM(D94:D102)</f>
        <v>64095950.139999993</v>
      </c>
      <c r="E93" s="7">
        <f>SUM(E94:E102)</f>
        <v>20214413.220000003</v>
      </c>
      <c r="F93" s="7">
        <f>SUM(F94:F102)</f>
        <v>20214413.220000003</v>
      </c>
      <c r="G93" s="7">
        <f>SUM(G94:G102)</f>
        <v>43881536.920000002</v>
      </c>
    </row>
    <row r="94" spans="1:7" x14ac:dyDescent="0.25">
      <c r="A94" s="8" t="s">
        <v>64</v>
      </c>
      <c r="B94" s="7">
        <v>4036396</v>
      </c>
      <c r="C94" s="7">
        <v>2470794.79</v>
      </c>
      <c r="D94" s="7">
        <v>6507190.79</v>
      </c>
      <c r="E94" s="7">
        <v>4106818.38</v>
      </c>
      <c r="F94" s="7">
        <v>4106818.38</v>
      </c>
      <c r="G94" s="7">
        <f>D94-E94</f>
        <v>2400372.41</v>
      </c>
    </row>
    <row r="95" spans="1:7" x14ac:dyDescent="0.25">
      <c r="A95" s="8" t="s">
        <v>63</v>
      </c>
      <c r="B95" s="7">
        <v>9969548</v>
      </c>
      <c r="C95" s="7">
        <v>-1845698.4</v>
      </c>
      <c r="D95" s="7">
        <v>8123849.5999999996</v>
      </c>
      <c r="E95" s="7">
        <v>3140995.52</v>
      </c>
      <c r="F95" s="7">
        <v>3140995.52</v>
      </c>
      <c r="G95" s="7">
        <f>D95-E95</f>
        <v>4982854.08</v>
      </c>
    </row>
    <row r="96" spans="1:7" x14ac:dyDescent="0.25">
      <c r="A96" s="8" t="s">
        <v>62</v>
      </c>
      <c r="B96" s="7">
        <v>0</v>
      </c>
      <c r="C96" s="7">
        <v>4524261.5599999996</v>
      </c>
      <c r="D96" s="7">
        <v>4524261.5599999996</v>
      </c>
      <c r="E96" s="7">
        <v>2291103.4900000002</v>
      </c>
      <c r="F96" s="7">
        <v>2291103.4900000002</v>
      </c>
      <c r="G96" s="7">
        <f>D96-E96</f>
        <v>2233158.0699999994</v>
      </c>
    </row>
    <row r="97" spans="1:7" x14ac:dyDescent="0.25">
      <c r="A97" s="8" t="s">
        <v>61</v>
      </c>
      <c r="B97" s="7">
        <v>1323254</v>
      </c>
      <c r="C97" s="7">
        <v>2778371.57</v>
      </c>
      <c r="D97" s="7">
        <v>4101625.57</v>
      </c>
      <c r="E97" s="7">
        <v>947026.39</v>
      </c>
      <c r="F97" s="7">
        <v>947026.39</v>
      </c>
      <c r="G97" s="7">
        <f>D97-E97</f>
        <v>3154599.1799999997</v>
      </c>
    </row>
    <row r="98" spans="1:7" x14ac:dyDescent="0.25">
      <c r="A98" s="9" t="s">
        <v>60</v>
      </c>
      <c r="B98" s="7">
        <v>3536944</v>
      </c>
      <c r="C98" s="7">
        <v>-1741635.26</v>
      </c>
      <c r="D98" s="7">
        <v>1795308.74</v>
      </c>
      <c r="E98" s="7">
        <v>5473.74</v>
      </c>
      <c r="F98" s="7">
        <v>5473.74</v>
      </c>
      <c r="G98" s="7">
        <f>D98-E98</f>
        <v>1789835</v>
      </c>
    </row>
    <row r="99" spans="1:7" x14ac:dyDescent="0.25">
      <c r="A99" s="8" t="s">
        <v>59</v>
      </c>
      <c r="B99" s="7">
        <v>8029720</v>
      </c>
      <c r="C99" s="7">
        <v>2379537.12</v>
      </c>
      <c r="D99" s="7">
        <v>10409257.119999999</v>
      </c>
      <c r="E99" s="7">
        <v>5932281.2300000004</v>
      </c>
      <c r="F99" s="7">
        <v>5932281.2300000004</v>
      </c>
      <c r="G99" s="7">
        <f>D99-E99</f>
        <v>4476975.8899999987</v>
      </c>
    </row>
    <row r="100" spans="1:7" x14ac:dyDescent="0.25">
      <c r="A100" s="8" t="s">
        <v>58</v>
      </c>
      <c r="B100" s="7">
        <v>13918468</v>
      </c>
      <c r="C100" s="7">
        <v>8127787.9900000002</v>
      </c>
      <c r="D100" s="7">
        <v>22046255.989999998</v>
      </c>
      <c r="E100" s="7">
        <v>2084601.9</v>
      </c>
      <c r="F100" s="7">
        <v>2084601.9</v>
      </c>
      <c r="G100" s="7">
        <f>D100-E100</f>
        <v>19961654.09</v>
      </c>
    </row>
    <row r="101" spans="1:7" x14ac:dyDescent="0.25">
      <c r="A101" s="8" t="s">
        <v>57</v>
      </c>
      <c r="B101" s="7">
        <v>2196130</v>
      </c>
      <c r="C101" s="7">
        <v>-649980.93999999994</v>
      </c>
      <c r="D101" s="7">
        <v>1546149.06</v>
      </c>
      <c r="E101" s="7">
        <v>59345.599999999999</v>
      </c>
      <c r="F101" s="7">
        <v>59345.599999999999</v>
      </c>
      <c r="G101" s="7">
        <f>D101-E101</f>
        <v>1486803.46</v>
      </c>
    </row>
    <row r="102" spans="1:7" x14ac:dyDescent="0.25">
      <c r="A102" s="8" t="s">
        <v>56</v>
      </c>
      <c r="B102" s="7">
        <v>3423717</v>
      </c>
      <c r="C102" s="7">
        <v>1618334.71</v>
      </c>
      <c r="D102" s="7">
        <v>5042051.71</v>
      </c>
      <c r="E102" s="7">
        <v>1646766.97</v>
      </c>
      <c r="F102" s="7">
        <v>1646766.97</v>
      </c>
      <c r="G102" s="7">
        <f>D102-E102</f>
        <v>3395284.74</v>
      </c>
    </row>
    <row r="103" spans="1:7" x14ac:dyDescent="0.25">
      <c r="A103" s="10" t="s">
        <v>55</v>
      </c>
      <c r="B103" s="7">
        <f>SUM(B104:B112)</f>
        <v>247897318</v>
      </c>
      <c r="C103" s="7">
        <f>SUM(C104:C112)</f>
        <v>22991115.379999999</v>
      </c>
      <c r="D103" s="7">
        <f>SUM(D104:D112)</f>
        <v>270888433.38</v>
      </c>
      <c r="E103" s="7">
        <f>SUM(E104:E112)</f>
        <v>96729190.189999998</v>
      </c>
      <c r="F103" s="7">
        <f>SUM(F104:F112)</f>
        <v>96729190.189999998</v>
      </c>
      <c r="G103" s="7">
        <f>SUM(G104:G112)</f>
        <v>174159243.19</v>
      </c>
    </row>
    <row r="104" spans="1:7" x14ac:dyDescent="0.25">
      <c r="A104" s="8" t="s">
        <v>54</v>
      </c>
      <c r="B104" s="7">
        <v>86441393</v>
      </c>
      <c r="C104" s="7">
        <v>26107744.699999999</v>
      </c>
      <c r="D104" s="7">
        <v>112549137.7</v>
      </c>
      <c r="E104" s="7">
        <v>32548392.199999999</v>
      </c>
      <c r="F104" s="7">
        <v>32548392.199999999</v>
      </c>
      <c r="G104" s="7">
        <f>D104-E104</f>
        <v>80000745.5</v>
      </c>
    </row>
    <row r="105" spans="1:7" x14ac:dyDescent="0.25">
      <c r="A105" s="8" t="s">
        <v>53</v>
      </c>
      <c r="B105" s="7">
        <v>8427548</v>
      </c>
      <c r="C105" s="7">
        <v>-178115.36</v>
      </c>
      <c r="D105" s="7">
        <v>8249432.6399999997</v>
      </c>
      <c r="E105" s="7">
        <v>3484976.43</v>
      </c>
      <c r="F105" s="7">
        <v>3484976.43</v>
      </c>
      <c r="G105" s="7">
        <f>D105-E105</f>
        <v>4764456.209999999</v>
      </c>
    </row>
    <row r="106" spans="1:7" x14ac:dyDescent="0.25">
      <c r="A106" s="8" t="s">
        <v>52</v>
      </c>
      <c r="B106" s="7">
        <v>18525454</v>
      </c>
      <c r="C106" s="7">
        <v>668403.85</v>
      </c>
      <c r="D106" s="7">
        <v>19193857.850000001</v>
      </c>
      <c r="E106" s="7">
        <v>2987041.37</v>
      </c>
      <c r="F106" s="7">
        <v>2987041.37</v>
      </c>
      <c r="G106" s="7">
        <f>D106-E106</f>
        <v>16206816.48</v>
      </c>
    </row>
    <row r="107" spans="1:7" x14ac:dyDescent="0.25">
      <c r="A107" s="8" t="s">
        <v>51</v>
      </c>
      <c r="B107" s="7">
        <v>514691</v>
      </c>
      <c r="C107" s="7">
        <v>5226349.1100000003</v>
      </c>
      <c r="D107" s="7">
        <v>5741040.1100000003</v>
      </c>
      <c r="E107" s="7">
        <v>1619392.62</v>
      </c>
      <c r="F107" s="7">
        <v>1619392.62</v>
      </c>
      <c r="G107" s="7">
        <f>D107-E107</f>
        <v>4121647.49</v>
      </c>
    </row>
    <row r="108" spans="1:7" x14ac:dyDescent="0.25">
      <c r="A108" s="8" t="s">
        <v>50</v>
      </c>
      <c r="B108" s="7">
        <v>120833224</v>
      </c>
      <c r="C108" s="7">
        <v>-11350654.130000001</v>
      </c>
      <c r="D108" s="7">
        <v>109482569.87</v>
      </c>
      <c r="E108" s="7">
        <v>47727218.359999999</v>
      </c>
      <c r="F108" s="7">
        <v>47727218.359999999</v>
      </c>
      <c r="G108" s="7">
        <f>D108-E108</f>
        <v>61755351.510000005</v>
      </c>
    </row>
    <row r="109" spans="1:7" x14ac:dyDescent="0.25">
      <c r="A109" s="8" t="s">
        <v>49</v>
      </c>
      <c r="B109" s="7">
        <v>707306</v>
      </c>
      <c r="C109" s="7">
        <v>3752151.88</v>
      </c>
      <c r="D109" s="7">
        <v>4459457.88</v>
      </c>
      <c r="E109" s="7">
        <v>4066538.88</v>
      </c>
      <c r="F109" s="7">
        <v>4066538.88</v>
      </c>
      <c r="G109" s="7">
        <f>D109-E109</f>
        <v>392919</v>
      </c>
    </row>
    <row r="110" spans="1:7" x14ac:dyDescent="0.25">
      <c r="A110" s="8" t="s">
        <v>48</v>
      </c>
      <c r="B110" s="7">
        <v>5381716</v>
      </c>
      <c r="C110" s="7">
        <v>-1837947.91</v>
      </c>
      <c r="D110" s="7">
        <v>3543768.09</v>
      </c>
      <c r="E110" s="7">
        <v>599412.09</v>
      </c>
      <c r="F110" s="7">
        <v>599412.09</v>
      </c>
      <c r="G110" s="7">
        <f>D110-E110</f>
        <v>2944356</v>
      </c>
    </row>
    <row r="111" spans="1:7" x14ac:dyDescent="0.25">
      <c r="A111" s="8" t="s">
        <v>47</v>
      </c>
      <c r="B111" s="7">
        <v>5743568</v>
      </c>
      <c r="C111" s="7">
        <v>551908.68000000005</v>
      </c>
      <c r="D111" s="7">
        <v>6295476.6799999997</v>
      </c>
      <c r="E111" s="7">
        <v>3107115.68</v>
      </c>
      <c r="F111" s="7">
        <v>3107115.68</v>
      </c>
      <c r="G111" s="7">
        <f>D111-E111</f>
        <v>3188360.9999999995</v>
      </c>
    </row>
    <row r="112" spans="1:7" x14ac:dyDescent="0.25">
      <c r="A112" s="8" t="s">
        <v>46</v>
      </c>
      <c r="B112" s="7">
        <v>1322418</v>
      </c>
      <c r="C112" s="7">
        <v>51274.559999999998</v>
      </c>
      <c r="D112" s="7">
        <v>1373692.56</v>
      </c>
      <c r="E112" s="7">
        <v>589102.56000000006</v>
      </c>
      <c r="F112" s="7">
        <v>589102.56000000006</v>
      </c>
      <c r="G112" s="7">
        <f>D112-E112</f>
        <v>784590</v>
      </c>
    </row>
    <row r="113" spans="1:7" x14ac:dyDescent="0.25">
      <c r="A113" s="10" t="s">
        <v>45</v>
      </c>
      <c r="B113" s="7">
        <f>SUM(B114:B122)</f>
        <v>3873005111</v>
      </c>
      <c r="C113" s="7">
        <f>SUM(C114:C122)</f>
        <v>237114097.64000002</v>
      </c>
      <c r="D113" s="7">
        <f>SUM(D114:D122)</f>
        <v>4110119208.6399999</v>
      </c>
      <c r="E113" s="7">
        <f>SUM(E114:E122)</f>
        <v>1998572640.6400001</v>
      </c>
      <c r="F113" s="7">
        <f>SUM(F114:F122)</f>
        <v>1998572640.6400001</v>
      </c>
      <c r="G113" s="7">
        <f>SUM(G114:G122)</f>
        <v>2111546567.9999998</v>
      </c>
    </row>
    <row r="114" spans="1:7" x14ac:dyDescent="0.25">
      <c r="A114" s="8" t="s">
        <v>44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f>D114-E114</f>
        <v>0</v>
      </c>
    </row>
    <row r="115" spans="1:7" x14ac:dyDescent="0.25">
      <c r="A115" s="8" t="s">
        <v>43</v>
      </c>
      <c r="B115" s="7">
        <v>3871593724</v>
      </c>
      <c r="C115" s="7">
        <v>206853250.24000001</v>
      </c>
      <c r="D115" s="7">
        <v>4078446974.2399998</v>
      </c>
      <c r="E115" s="7">
        <v>1987214303.24</v>
      </c>
      <c r="F115" s="7">
        <v>1987214303.24</v>
      </c>
      <c r="G115" s="7">
        <f>D115-E115</f>
        <v>2091232670.9999998</v>
      </c>
    </row>
    <row r="116" spans="1:7" x14ac:dyDescent="0.25">
      <c r="A116" s="8" t="s">
        <v>42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f>D116-E116</f>
        <v>0</v>
      </c>
    </row>
    <row r="117" spans="1:7" x14ac:dyDescent="0.25">
      <c r="A117" s="8" t="s">
        <v>41</v>
      </c>
      <c r="B117" s="7">
        <v>1411387</v>
      </c>
      <c r="C117" s="7">
        <v>200000</v>
      </c>
      <c r="D117" s="7">
        <v>1611387</v>
      </c>
      <c r="E117" s="7">
        <v>0</v>
      </c>
      <c r="F117" s="7">
        <v>0</v>
      </c>
      <c r="G117" s="7">
        <f>D117-E117</f>
        <v>1611387</v>
      </c>
    </row>
    <row r="118" spans="1:7" x14ac:dyDescent="0.25">
      <c r="A118" s="8" t="s">
        <v>40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f>D118-E118</f>
        <v>0</v>
      </c>
    </row>
    <row r="119" spans="1:7" x14ac:dyDescent="0.25">
      <c r="A119" s="8" t="s">
        <v>39</v>
      </c>
      <c r="B119" s="7">
        <v>0</v>
      </c>
      <c r="C119" s="7">
        <v>30060847.399999999</v>
      </c>
      <c r="D119" s="7">
        <v>30060847.399999999</v>
      </c>
      <c r="E119" s="7">
        <v>11358337.4</v>
      </c>
      <c r="F119" s="7">
        <v>11358337.4</v>
      </c>
      <c r="G119" s="7">
        <f>D119-E119</f>
        <v>18702510</v>
      </c>
    </row>
    <row r="120" spans="1:7" x14ac:dyDescent="0.25">
      <c r="A120" s="8" t="s">
        <v>38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f>D120-E120</f>
        <v>0</v>
      </c>
    </row>
    <row r="121" spans="1:7" x14ac:dyDescent="0.25">
      <c r="A121" s="8" t="s">
        <v>37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f>D121-E121</f>
        <v>0</v>
      </c>
    </row>
    <row r="122" spans="1:7" x14ac:dyDescent="0.25">
      <c r="A122" s="8" t="s">
        <v>36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f>D122-E122</f>
        <v>0</v>
      </c>
    </row>
    <row r="123" spans="1:7" x14ac:dyDescent="0.25">
      <c r="A123" s="10" t="s">
        <v>35</v>
      </c>
      <c r="B123" s="7">
        <f>SUM(B124:B132)</f>
        <v>32672118</v>
      </c>
      <c r="C123" s="7">
        <f>SUM(C124:C132)</f>
        <v>11814308.450000001</v>
      </c>
      <c r="D123" s="7">
        <f>SUM(D124:D132)</f>
        <v>44486426.450000003</v>
      </c>
      <c r="E123" s="7">
        <f>SUM(E124:E132)</f>
        <v>6406050.2699999996</v>
      </c>
      <c r="F123" s="7">
        <f>SUM(F124:F132)</f>
        <v>6406050.2699999996</v>
      </c>
      <c r="G123" s="7">
        <f>SUM(G124:G132)</f>
        <v>38080376.18</v>
      </c>
    </row>
    <row r="124" spans="1:7" x14ac:dyDescent="0.25">
      <c r="A124" s="8" t="s">
        <v>34</v>
      </c>
      <c r="B124" s="7">
        <v>6216025</v>
      </c>
      <c r="C124" s="7">
        <v>6265606.0300000003</v>
      </c>
      <c r="D124" s="7">
        <v>12481631.029999999</v>
      </c>
      <c r="E124" s="7">
        <v>5604583.9699999997</v>
      </c>
      <c r="F124" s="7">
        <v>5604583.9699999997</v>
      </c>
      <c r="G124" s="7">
        <f>D124-E124</f>
        <v>6877047.0599999996</v>
      </c>
    </row>
    <row r="125" spans="1:7" x14ac:dyDescent="0.25">
      <c r="A125" s="8" t="s">
        <v>33</v>
      </c>
      <c r="B125" s="7">
        <v>0</v>
      </c>
      <c r="C125" s="7">
        <v>269700</v>
      </c>
      <c r="D125" s="7">
        <v>269700</v>
      </c>
      <c r="E125" s="7">
        <v>0</v>
      </c>
      <c r="F125" s="7">
        <v>0</v>
      </c>
      <c r="G125" s="7">
        <f>D125-E125</f>
        <v>269700</v>
      </c>
    </row>
    <row r="126" spans="1:7" x14ac:dyDescent="0.25">
      <c r="A126" s="8" t="s">
        <v>32</v>
      </c>
      <c r="B126" s="7">
        <v>3783464</v>
      </c>
      <c r="C126" s="7">
        <v>-3636464</v>
      </c>
      <c r="D126" s="7">
        <v>147000</v>
      </c>
      <c r="E126" s="7">
        <v>0</v>
      </c>
      <c r="F126" s="7">
        <v>0</v>
      </c>
      <c r="G126" s="7">
        <f>D126-E126</f>
        <v>147000</v>
      </c>
    </row>
    <row r="127" spans="1:7" x14ac:dyDescent="0.25">
      <c r="A127" s="8" t="s">
        <v>31</v>
      </c>
      <c r="B127" s="7">
        <v>13276800</v>
      </c>
      <c r="C127" s="7">
        <v>10164950</v>
      </c>
      <c r="D127" s="7">
        <v>23441750</v>
      </c>
      <c r="E127" s="7">
        <v>0</v>
      </c>
      <c r="F127" s="7">
        <v>0</v>
      </c>
      <c r="G127" s="7">
        <f>D127-E127</f>
        <v>23441750</v>
      </c>
    </row>
    <row r="128" spans="1:7" x14ac:dyDescent="0.25">
      <c r="A128" s="8" t="s">
        <v>30</v>
      </c>
      <c r="B128" s="7">
        <v>1240000</v>
      </c>
      <c r="C128" s="7">
        <v>-1240000</v>
      </c>
      <c r="D128" s="7">
        <v>0</v>
      </c>
      <c r="E128" s="7">
        <v>0</v>
      </c>
      <c r="F128" s="7">
        <v>0</v>
      </c>
      <c r="G128" s="7">
        <f>D128-E128</f>
        <v>0</v>
      </c>
    </row>
    <row r="129" spans="1:7" x14ac:dyDescent="0.25">
      <c r="A129" s="8" t="s">
        <v>29</v>
      </c>
      <c r="B129" s="7">
        <v>968600</v>
      </c>
      <c r="C129" s="7">
        <v>1772723.31</v>
      </c>
      <c r="D129" s="7">
        <v>2741323.31</v>
      </c>
      <c r="E129" s="7">
        <v>801466.3</v>
      </c>
      <c r="F129" s="7">
        <v>801466.3</v>
      </c>
      <c r="G129" s="7">
        <f>D129-E129</f>
        <v>1939857.01</v>
      </c>
    </row>
    <row r="130" spans="1:7" x14ac:dyDescent="0.25">
      <c r="A130" s="8" t="s">
        <v>28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f>D130-E130</f>
        <v>0</v>
      </c>
    </row>
    <row r="131" spans="1:7" x14ac:dyDescent="0.25">
      <c r="A131" s="8" t="s">
        <v>27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f>D131-E131</f>
        <v>0</v>
      </c>
    </row>
    <row r="132" spans="1:7" x14ac:dyDescent="0.25">
      <c r="A132" s="8" t="s">
        <v>26</v>
      </c>
      <c r="B132" s="7">
        <v>7187229</v>
      </c>
      <c r="C132" s="7">
        <v>-1782206.89</v>
      </c>
      <c r="D132" s="7">
        <v>5405022.1100000003</v>
      </c>
      <c r="E132" s="7">
        <v>0</v>
      </c>
      <c r="F132" s="7">
        <v>0</v>
      </c>
      <c r="G132" s="7">
        <f>D132-E132</f>
        <v>5405022.1100000003</v>
      </c>
    </row>
    <row r="133" spans="1:7" x14ac:dyDescent="0.25">
      <c r="A133" s="10" t="s">
        <v>25</v>
      </c>
      <c r="B133" s="7">
        <f>SUM(B134:B136)</f>
        <v>473040239</v>
      </c>
      <c r="C133" s="7">
        <f>SUM(C134:C136)</f>
        <v>392794217.79000002</v>
      </c>
      <c r="D133" s="7">
        <f>SUM(D134:D136)</f>
        <v>865834456.78999996</v>
      </c>
      <c r="E133" s="7">
        <f>SUM(E134:E136)</f>
        <v>292374966.98000002</v>
      </c>
      <c r="F133" s="7">
        <f>SUM(F134:F136)</f>
        <v>292374966.98000002</v>
      </c>
      <c r="G133" s="7">
        <f>SUM(G134:G136)</f>
        <v>573459489.80999994</v>
      </c>
    </row>
    <row r="134" spans="1:7" x14ac:dyDescent="0.25">
      <c r="A134" s="8" t="s">
        <v>24</v>
      </c>
      <c r="B134" s="7">
        <v>430050240</v>
      </c>
      <c r="C134" s="7">
        <v>383187138.67000002</v>
      </c>
      <c r="D134" s="7">
        <v>813237378.66999996</v>
      </c>
      <c r="E134" s="7">
        <v>289824054.91000003</v>
      </c>
      <c r="F134" s="7">
        <v>289824054.91000003</v>
      </c>
      <c r="G134" s="7">
        <f>D134-E134</f>
        <v>523413323.75999993</v>
      </c>
    </row>
    <row r="135" spans="1:7" x14ac:dyDescent="0.25">
      <c r="A135" s="8" t="s">
        <v>23</v>
      </c>
      <c r="B135" s="7">
        <v>42989999</v>
      </c>
      <c r="C135" s="7">
        <v>9607079.1199999992</v>
      </c>
      <c r="D135" s="7">
        <v>52597078.119999997</v>
      </c>
      <c r="E135" s="7">
        <v>2550912.0699999998</v>
      </c>
      <c r="F135" s="7">
        <v>2550912.0699999998</v>
      </c>
      <c r="G135" s="7">
        <f>D135-E135</f>
        <v>50046166.049999997</v>
      </c>
    </row>
    <row r="136" spans="1:7" x14ac:dyDescent="0.25">
      <c r="A136" s="8" t="s">
        <v>22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f>D136-E136</f>
        <v>0</v>
      </c>
    </row>
    <row r="137" spans="1:7" x14ac:dyDescent="0.25">
      <c r="A137" s="10" t="s">
        <v>21</v>
      </c>
      <c r="B137" s="7">
        <f>SUM(B138:B142,B144:B145)</f>
        <v>0</v>
      </c>
      <c r="C137" s="7">
        <f>SUM(C138:C142,C144:C145)</f>
        <v>0</v>
      </c>
      <c r="D137" s="7">
        <f>SUM(D138:D142,D144:D145)</f>
        <v>0</v>
      </c>
      <c r="E137" s="7">
        <f>SUM(E138:E142,E144:E145)</f>
        <v>0</v>
      </c>
      <c r="F137" s="7">
        <f>SUM(F138:F142,F144:F145)</f>
        <v>0</v>
      </c>
      <c r="G137" s="7">
        <f>SUM(G138:G142,G144:G145)</f>
        <v>0</v>
      </c>
    </row>
    <row r="138" spans="1:7" x14ac:dyDescent="0.25">
      <c r="A138" s="8" t="s">
        <v>20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f>D138-E138</f>
        <v>0</v>
      </c>
    </row>
    <row r="139" spans="1:7" x14ac:dyDescent="0.25">
      <c r="A139" s="8" t="s">
        <v>19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f>D139-E139</f>
        <v>0</v>
      </c>
    </row>
    <row r="140" spans="1:7" x14ac:dyDescent="0.25">
      <c r="A140" s="8" t="s">
        <v>18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f>D140-E140</f>
        <v>0</v>
      </c>
    </row>
    <row r="141" spans="1:7" x14ac:dyDescent="0.25">
      <c r="A141" s="8" t="s">
        <v>17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f>D141-E141</f>
        <v>0</v>
      </c>
    </row>
    <row r="142" spans="1:7" x14ac:dyDescent="0.25">
      <c r="A142" s="8" t="s">
        <v>16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f>D142-E142</f>
        <v>0</v>
      </c>
    </row>
    <row r="143" spans="1:7" x14ac:dyDescent="0.25">
      <c r="A143" s="8" t="s">
        <v>15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f>D143-E143</f>
        <v>0</v>
      </c>
    </row>
    <row r="144" spans="1:7" x14ac:dyDescent="0.25">
      <c r="A144" s="8" t="s">
        <v>14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f>D144-E144</f>
        <v>0</v>
      </c>
    </row>
    <row r="145" spans="1:7" x14ac:dyDescent="0.25">
      <c r="A145" s="8" t="s">
        <v>13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f>D145-E145</f>
        <v>0</v>
      </c>
    </row>
    <row r="146" spans="1:7" x14ac:dyDescent="0.25">
      <c r="A146" s="10" t="s">
        <v>12</v>
      </c>
      <c r="B146" s="7">
        <f>SUM(B147:B149)</f>
        <v>1498223314</v>
      </c>
      <c r="C146" s="7">
        <f>SUM(C147:C149)</f>
        <v>210212741.18000001</v>
      </c>
      <c r="D146" s="7">
        <f>SUM(D147:D149)</f>
        <v>1708436055.1800001</v>
      </c>
      <c r="E146" s="7">
        <f>SUM(E147:E149)</f>
        <v>1002723476.63</v>
      </c>
      <c r="F146" s="7">
        <f>SUM(F147:F149)</f>
        <v>1002723476.63</v>
      </c>
      <c r="G146" s="7">
        <f>SUM(G147:G149)</f>
        <v>705712578.54999995</v>
      </c>
    </row>
    <row r="147" spans="1:7" x14ac:dyDescent="0.25">
      <c r="A147" s="8" t="s">
        <v>11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f>D147-E147</f>
        <v>0</v>
      </c>
    </row>
    <row r="148" spans="1:7" x14ac:dyDescent="0.25">
      <c r="A148" s="8" t="s">
        <v>10</v>
      </c>
      <c r="B148" s="7">
        <v>1415237041</v>
      </c>
      <c r="C148" s="7">
        <v>10959149</v>
      </c>
      <c r="D148" s="7">
        <v>1426196190</v>
      </c>
      <c r="E148" s="7">
        <v>792537912</v>
      </c>
      <c r="F148" s="7">
        <v>792537912</v>
      </c>
      <c r="G148" s="7">
        <f>D148-E148</f>
        <v>633658278</v>
      </c>
    </row>
    <row r="149" spans="1:7" x14ac:dyDescent="0.25">
      <c r="A149" s="8" t="s">
        <v>9</v>
      </c>
      <c r="B149" s="7">
        <v>82986273</v>
      </c>
      <c r="C149" s="7">
        <v>199253592.18000001</v>
      </c>
      <c r="D149" s="7">
        <v>282239865.18000001</v>
      </c>
      <c r="E149" s="7">
        <v>210185564.63</v>
      </c>
      <c r="F149" s="7">
        <v>210185564.63</v>
      </c>
      <c r="G149" s="7">
        <f>D149-E149</f>
        <v>72054300.550000012</v>
      </c>
    </row>
    <row r="150" spans="1:7" x14ac:dyDescent="0.25">
      <c r="A150" s="10" t="s">
        <v>8</v>
      </c>
      <c r="B150" s="7">
        <f>SUM(B151:B157)</f>
        <v>0</v>
      </c>
      <c r="C150" s="7">
        <f>SUM(C151:C157)</f>
        <v>0</v>
      </c>
      <c r="D150" s="7">
        <f>SUM(D151:D157)</f>
        <v>0</v>
      </c>
      <c r="E150" s="7">
        <f>SUM(E151:E157)</f>
        <v>0</v>
      </c>
      <c r="F150" s="7">
        <f>SUM(F151:F157)</f>
        <v>0</v>
      </c>
      <c r="G150" s="7">
        <f>SUM(G151:G157)</f>
        <v>0</v>
      </c>
    </row>
    <row r="151" spans="1:7" x14ac:dyDescent="0.25">
      <c r="A151" s="8" t="s">
        <v>7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f>D151-E151</f>
        <v>0</v>
      </c>
    </row>
    <row r="152" spans="1:7" x14ac:dyDescent="0.25">
      <c r="A152" s="8" t="s">
        <v>6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f>D152-E152</f>
        <v>0</v>
      </c>
    </row>
    <row r="153" spans="1:7" x14ac:dyDescent="0.25">
      <c r="A153" s="8" t="s">
        <v>5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f>D153-E153</f>
        <v>0</v>
      </c>
    </row>
    <row r="154" spans="1:7" x14ac:dyDescent="0.25">
      <c r="A154" s="9" t="s">
        <v>4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f>D154-E154</f>
        <v>0</v>
      </c>
    </row>
    <row r="155" spans="1:7" x14ac:dyDescent="0.25">
      <c r="A155" s="8" t="s">
        <v>3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f>D155-E155</f>
        <v>0</v>
      </c>
    </row>
    <row r="156" spans="1:7" x14ac:dyDescent="0.25">
      <c r="A156" s="8" t="s">
        <v>2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f>D156-E156</f>
        <v>0</v>
      </c>
    </row>
    <row r="157" spans="1:7" x14ac:dyDescent="0.25">
      <c r="A157" s="8" t="s">
        <v>1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f>D157-E157</f>
        <v>0</v>
      </c>
    </row>
    <row r="158" spans="1:7" x14ac:dyDescent="0.25">
      <c r="A158" s="6"/>
      <c r="B158" s="5"/>
      <c r="C158" s="5"/>
      <c r="D158" s="5"/>
      <c r="E158" s="5"/>
      <c r="F158" s="5"/>
      <c r="G158" s="5"/>
    </row>
    <row r="159" spans="1:7" x14ac:dyDescent="0.25">
      <c r="A159" s="4" t="s">
        <v>0</v>
      </c>
      <c r="B159" s="3">
        <f>B9+B84</f>
        <v>21179763006</v>
      </c>
      <c r="C159" s="3">
        <f>C9+C84</f>
        <v>1483121708.6700001</v>
      </c>
      <c r="D159" s="3">
        <f>D9+D84</f>
        <v>22662884714.669998</v>
      </c>
      <c r="E159" s="3">
        <f>E9+E84</f>
        <v>10484191773.830002</v>
      </c>
      <c r="F159" s="3">
        <f>F9+F84</f>
        <v>10421840670.450001</v>
      </c>
      <c r="G159" s="3">
        <f>G9+G84</f>
        <v>12178692940.84</v>
      </c>
    </row>
    <row r="160" spans="1:7" x14ac:dyDescent="0.25">
      <c r="A160" s="2"/>
      <c r="B160" s="1"/>
      <c r="C160" s="1"/>
      <c r="D160" s="1"/>
      <c r="E160" s="1"/>
      <c r="F160" s="1"/>
      <c r="G160" s="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2019-10-08T19:47:49Z</dcterms:created>
  <dcterms:modified xsi:type="dcterms:W3CDTF">2019-10-08T20:00:33Z</dcterms:modified>
</cp:coreProperties>
</file>