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oPatron/Desktop/LDF/"/>
    </mc:Choice>
  </mc:AlternateContent>
  <xr:revisionPtr revIDLastSave="0" documentId="8_{BDAC51CB-1BCD-BE47-89C1-C176676648F7}" xr6:coauthVersionLast="36" xr6:coauthVersionMax="36" xr10:uidLastSave="{00000000-0000-0000-0000-000000000000}"/>
  <bookViews>
    <workbookView xWindow="1680" yWindow="2720" windowWidth="23840" windowHeight="11980" xr2:uid="{4187C308-EF42-2745-95C7-8CD080AD6A54}"/>
  </bookViews>
  <sheets>
    <sheet name="F4" sheetId="1" r:id="rId1"/>
  </sheets>
  <externalReferences>
    <externalReference r:id="rId2"/>
  </externalReferences>
  <definedNames>
    <definedName name="_xlnm.Databas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/>
  <c r="C17" i="1"/>
  <c r="D17" i="1"/>
  <c r="E17" i="1"/>
  <c r="E16" i="1" s="1"/>
  <c r="C18" i="1"/>
  <c r="D18" i="1"/>
  <c r="E18" i="1"/>
  <c r="D20" i="1"/>
  <c r="E20" i="1"/>
  <c r="C33" i="1"/>
  <c r="D33" i="1"/>
  <c r="E33" i="1"/>
  <c r="C43" i="1"/>
  <c r="D43" i="1"/>
  <c r="E43" i="1"/>
  <c r="E50" i="1" s="1"/>
  <c r="E14" i="1" s="1"/>
  <c r="E11" i="1" s="1"/>
  <c r="E24" i="1" s="1"/>
  <c r="E26" i="1" s="1"/>
  <c r="E28" i="1" s="1"/>
  <c r="E37" i="1" s="1"/>
  <c r="C46" i="1"/>
  <c r="C50" i="1" s="1"/>
  <c r="C14" i="1" s="1"/>
  <c r="C11" i="1" s="1"/>
  <c r="C24" i="1" s="1"/>
  <c r="C26" i="1" s="1"/>
  <c r="C28" i="1" s="1"/>
  <c r="C37" i="1" s="1"/>
  <c r="D46" i="1"/>
  <c r="E46" i="1"/>
  <c r="D50" i="1"/>
  <c r="D14" i="1" s="1"/>
  <c r="D11" i="1" s="1"/>
  <c r="D24" i="1" s="1"/>
  <c r="D26" i="1" s="1"/>
  <c r="D28" i="1" s="1"/>
  <c r="D37" i="1" s="1"/>
  <c r="C56" i="1"/>
  <c r="D56" i="1"/>
  <c r="E56" i="1"/>
  <c r="E66" i="1" s="1"/>
  <c r="E68" i="1" s="1"/>
  <c r="E58" i="1"/>
  <c r="C59" i="1"/>
  <c r="C58" i="1" s="1"/>
  <c r="C66" i="1" s="1"/>
  <c r="C68" i="1" s="1"/>
  <c r="D59" i="1"/>
  <c r="D58" i="1" s="1"/>
  <c r="D66" i="1" s="1"/>
  <c r="D68" i="1" s="1"/>
  <c r="E59" i="1"/>
  <c r="C60" i="1"/>
  <c r="D60" i="1"/>
  <c r="E60" i="1"/>
  <c r="C62" i="1"/>
  <c r="D62" i="1"/>
  <c r="E62" i="1"/>
  <c r="D64" i="1"/>
  <c r="E64" i="1"/>
  <c r="C74" i="1"/>
  <c r="D74" i="1"/>
  <c r="E74" i="1"/>
  <c r="C76" i="1"/>
  <c r="C84" i="1" s="1"/>
  <c r="C86" i="1" s="1"/>
  <c r="C77" i="1"/>
  <c r="D77" i="1"/>
  <c r="D76" i="1" s="1"/>
  <c r="D84" i="1" s="1"/>
  <c r="D86" i="1" s="1"/>
  <c r="E77" i="1"/>
  <c r="E76" i="1" s="1"/>
  <c r="E84" i="1" s="1"/>
  <c r="E86" i="1" s="1"/>
  <c r="C78" i="1"/>
  <c r="D78" i="1"/>
  <c r="E78" i="1"/>
  <c r="C80" i="1"/>
  <c r="D80" i="1"/>
  <c r="E80" i="1"/>
  <c r="D82" i="1"/>
  <c r="E82" i="1"/>
</calcChain>
</file>

<file path=xl/sharedStrings.xml><?xml version="1.0" encoding="utf-8"?>
<sst xmlns="http://schemas.openxmlformats.org/spreadsheetml/2006/main" count="70" uniqueCount="46">
  <si>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</si>
  <si>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</si>
  <si>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</si>
  <si>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</si>
  <si>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</si>
  <si>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</si>
  <si>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</si>
  <si>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</si>
  <si>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</si>
  <si>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</si>
  <si>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</si>
  <si>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</si>
  <si>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</si>
  <si>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</si>
  <si>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</si>
  <si>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</si>
  <si>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</si>
  <si>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</si>
  <si>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</si>
  <si>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</si>
  <si>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</si>
  <si>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</si>
  <si>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</si>
  <si>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</si>
  <si>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</si>
  <si>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</si>
  <si>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</si>
  <si>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</si>
  <si>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</si>
  <si>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</si>
  <si>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</si>
  <si>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</si>
  <si>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</si>
  <si>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</si>
  <si>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</si>
  <si>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sz val="8"/>
        <color theme="1"/>
        <rFont val="Arial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</si>
  <si>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</si>
  <si>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</si>
  <si>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</si>
  <si>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</si>
  <si>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 xml:space="preserve">Aprobado </t>
  </si>
  <si>
    <t xml:space="preserve">Concepto </t>
  </si>
  <si>
    <t>(PESOS)</t>
  </si>
  <si>
    <t>Del 1 de enero al 31 de marzo de 2019</t>
  </si>
  <si>
    <t>Formato 4 -Balance Presupuestario - LDF</t>
  </si>
  <si>
    <t>PODER EJECUTIVO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</si>
</sst>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80A]#,##0.00;\-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indexed="8"/>
      <name val="Courier New"/>
      <family val="3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bgColor rgb="FFBFBFBF"/>
      </patternFill>
    </fill>
    <fill>
      <patternFill patternType="solid">
        <fgColor rgb="FF00B050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4" fontId="0" fillId="0" borderId="0" xfId="0" applyNumberFormat="1"/>
    <xf numFmtId="0" fontId="0" fillId="2" borderId="0" xfId="0" applyFill="1"/>
    <xf numFmtId="0" fontId="0" fillId="2" borderId="0" xfId="0" applyFill="1" applyAlignment="1">
      <alignment horizontal="left" wrapText="1"/>
    </xf>
    <xf numFmtId="0" fontId="1" fillId="2" borderId="0" xfId="0" applyFont="1" applyFill="1"/>
    <xf numFmtId="4" fontId="2" fillId="2" borderId="1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indent="1"/>
    </xf>
    <xf numFmtId="0" fontId="2" fillId="2" borderId="3" xfId="0" applyFont="1" applyFill="1" applyBorder="1" applyAlignment="1">
      <alignment vertical="center"/>
    </xf>
    <xf numFmtId="4" fontId="2" fillId="2" borderId="4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left" vertical="center" indent="1"/>
    </xf>
    <xf numFmtId="4" fontId="3" fillId="2" borderId="5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 indent="1"/>
    </xf>
    <xf numFmtId="0" fontId="3" fillId="2" borderId="6" xfId="0" applyFont="1" applyFill="1" applyBorder="1" applyAlignment="1">
      <alignment vertical="center"/>
    </xf>
    <xf numFmtId="4" fontId="3" fillId="3" borderId="5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 wrapText="1" indent="1"/>
    </xf>
    <xf numFmtId="4" fontId="3" fillId="2" borderId="4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 indent="5"/>
    </xf>
    <xf numFmtId="0" fontId="3" fillId="2" borderId="5" xfId="0" applyFont="1" applyFill="1" applyBorder="1" applyAlignment="1">
      <alignment horizontal="left" vertical="center" wrapText="1" indent="5"/>
    </xf>
    <xf numFmtId="0" fontId="0" fillId="0" borderId="0" xfId="0" applyBorder="1"/>
    <xf numFmtId="4" fontId="3" fillId="2" borderId="4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 indent="1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4" fontId="4" fillId="4" borderId="2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horizontal="center" vertical="center"/>
    </xf>
    <xf numFmtId="4" fontId="4" fillId="4" borderId="9" xfId="0" applyNumberFormat="1" applyFont="1" applyFill="1" applyBorder="1" applyAlignment="1">
      <alignment horizontal="center" vertical="center"/>
    </xf>
    <xf numFmtId="4" fontId="4" fillId="4" borderId="9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indent="1"/>
    </xf>
    <xf numFmtId="0" fontId="3" fillId="2" borderId="5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4" fontId="5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4" fontId="2" fillId="2" borderId="5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4" fontId="2" fillId="2" borderId="5" xfId="0" applyNumberFormat="1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4" fontId="0" fillId="0" borderId="0" xfId="0" applyNumberFormat="1" applyBorder="1"/>
    <xf numFmtId="4" fontId="6" fillId="0" borderId="0" xfId="0" applyNumberFormat="1" applyFont="1" applyBorder="1"/>
    <xf numFmtId="0" fontId="3" fillId="0" borderId="0" xfId="0" applyFont="1" applyBorder="1"/>
    <xf numFmtId="4" fontId="3" fillId="2" borderId="5" xfId="0" applyNumberFormat="1" applyFont="1" applyFill="1" applyBorder="1" applyAlignment="1">
      <alignment vertical="center" wrapText="1"/>
    </xf>
    <xf numFmtId="4" fontId="3" fillId="2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4" fontId="2" fillId="2" borderId="4" xfId="0" applyNumberFormat="1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4" fontId="3" fillId="0" borderId="0" xfId="0" applyNumberFormat="1" applyFont="1"/>
    <xf numFmtId="4" fontId="3" fillId="0" borderId="0" xfId="0" applyNumberFormat="1" applyFont="1" applyBorder="1"/>
    <xf numFmtId="4" fontId="3" fillId="2" borderId="2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4" fontId="3" fillId="0" borderId="0" xfId="0" applyNumberFormat="1" applyFont="1" applyFill="1" applyBorder="1"/>
    <xf numFmtId="0" fontId="3" fillId="0" borderId="0" xfId="0" applyFont="1" applyFill="1" applyBorder="1"/>
    <xf numFmtId="4" fontId="0" fillId="0" borderId="0" xfId="0" applyNumberFormat="1" applyFill="1" applyBorder="1"/>
    <xf numFmtId="4" fontId="3" fillId="5" borderId="5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2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4" fillId="4" borderId="2" xfId="0" applyNumberFormat="1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91</xdr:row>
      <xdr:rowOff>0</xdr:rowOff>
    </xdr:from>
    <xdr:to>
      <xdr:col>1</xdr:col>
      <xdr:colOff>3562350</xdr:colOff>
      <xdr:row>91</xdr:row>
      <xdr:rowOff>806824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9757DA4-8C20-8846-B026-17920F6011A9}"/>
            </a:ext>
          </a:extLst>
        </xdr:cNvPr>
        <xdr:cNvSpPr txBox="1"/>
      </xdr:nvSpPr>
      <xdr:spPr>
        <a:xfrm>
          <a:off x="47625" y="17335500"/>
          <a:ext cx="1597025" cy="184524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América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del Carmen Azar Pérez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Secretaria de Finanzas 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3562350</xdr:colOff>
      <xdr:row>90</xdr:row>
      <xdr:rowOff>190499</xdr:rowOff>
    </xdr:from>
    <xdr:to>
      <xdr:col>4</xdr:col>
      <xdr:colOff>952500</xdr:colOff>
      <xdr:row>91</xdr:row>
      <xdr:rowOff>862852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F606392-3209-AD40-B894-75630A2CBEA9}"/>
            </a:ext>
          </a:extLst>
        </xdr:cNvPr>
        <xdr:cNvSpPr txBox="1"/>
      </xdr:nvSpPr>
      <xdr:spPr>
        <a:xfrm>
          <a:off x="1644650" y="17335499"/>
          <a:ext cx="2482850" cy="189753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C.P. Guadalupe Esther Cárdenas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Guerrero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95250</xdr:colOff>
      <xdr:row>91</xdr:row>
      <xdr:rowOff>114300</xdr:rowOff>
    </xdr:from>
    <xdr:to>
      <xdr:col>1</xdr:col>
      <xdr:colOff>3390900</xdr:colOff>
      <xdr:row>91</xdr:row>
      <xdr:rowOff>114300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9060D568-D4D5-8746-91CD-9B59B1C81875}"/>
            </a:ext>
          </a:extLst>
        </xdr:cNvPr>
        <xdr:cNvCxnSpPr/>
      </xdr:nvCxnSpPr>
      <xdr:spPr>
        <a:xfrm>
          <a:off x="920750" y="17449800"/>
          <a:ext cx="730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3619500</xdr:colOff>
      <xdr:row>91</xdr:row>
      <xdr:rowOff>114300</xdr:rowOff>
    </xdr:from>
    <xdr:to>
      <xdr:col>4</xdr:col>
      <xdr:colOff>828675</xdr:colOff>
      <xdr:row>91</xdr:row>
      <xdr:rowOff>114300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3194247B-8C28-E849-ADD6-EA6F4F08CB7A}"/>
            </a:ext>
          </a:extLst>
        </xdr:cNvPr>
        <xdr:cNvCxnSpPr/>
      </xdr:nvCxnSpPr>
      <xdr:spPr>
        <a:xfrm>
          <a:off x="1651000" y="17449800"/>
          <a:ext cx="24796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2</xdr:row>
      <xdr:rowOff>0</xdr:rowOff>
    </xdr:from>
    <xdr:to>
      <xdr:col>1</xdr:col>
      <xdr:colOff>590550</xdr:colOff>
      <xdr:row>5</xdr:row>
      <xdr:rowOff>156560</xdr:rowOff>
    </xdr:to>
    <xdr:pic>
      <xdr:nvPicPr>
        <xdr:cNvPr id="6" name="Imagen 13" descr="escudo">
          <a:extLst>
            <a:ext uri="{FF2B5EF4-FFF2-40B4-BE49-F238E27FC236}">
              <a16:creationId xmlns:a16="http://schemas.microsoft.com/office/drawing/2014/main" id="{51D61F7E-FD1D-9A4A-AA28-C3DCDF0FC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0520"/>
        <a:stretch>
          <a:fillRect/>
        </a:stretch>
      </xdr:blipFill>
      <xdr:spPr bwMode="auto">
        <a:xfrm>
          <a:off x="47625" y="381000"/>
          <a:ext cx="1368425" cy="728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oPatron/Downloads/2019%201er%20Trimestre%20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6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10D4C-74A0-554E-8209-08422A98A3CC}">
  <dimension ref="A1:S93"/>
  <sheetViews>
    <sheetView tabSelected="1" workbookViewId="0">
      <selection activeCell="I21" sqref="I21"/>
    </sheetView>
  </sheetViews>
  <sheetFormatPr baseColWidth="10" defaultRowHeight="15" x14ac:dyDescent="0.2"/>
  <cols>
    <col min="1" max="1" width="1.1640625" customWidth="1"/>
    <col min="2" max="2" width="58.33203125" customWidth="1"/>
    <col min="3" max="3" width="17" style="1" bestFit="1" customWidth="1"/>
    <col min="4" max="4" width="16.33203125" style="1" bestFit="1" customWidth="1"/>
    <col min="5" max="5" width="17.1640625" style="1" bestFit="1" customWidth="1"/>
    <col min="6" max="6" width="1.33203125" customWidth="1"/>
    <col min="7" max="7" width="2.1640625" bestFit="1" customWidth="1"/>
    <col min="8" max="8" width="16.5" bestFit="1" customWidth="1"/>
    <col min="9" max="9" width="18.33203125" bestFit="1" customWidth="1"/>
    <col min="10" max="13" width="16.5" bestFit="1" customWidth="1"/>
    <col min="14" max="14" width="15.33203125" bestFit="1" customWidth="1"/>
  </cols>
  <sheetData>
    <row r="1" spans="1:19" ht="3" customHeight="1" x14ac:dyDescent="0.2"/>
    <row r="2" spans="1:19" ht="3" customHeight="1" thickBot="1" x14ac:dyDescent="0.25"/>
    <row r="3" spans="1:19" x14ac:dyDescent="0.2">
      <c r="A3" s="88" t="s">
        <v>45</v>
      </c>
      <c r="B3" s="87"/>
      <c r="C3" s="87"/>
      <c r="D3" s="87"/>
      <c r="E3" s="86"/>
    </row>
    <row r="4" spans="1:19" x14ac:dyDescent="0.2">
      <c r="A4" s="85" t="s">
        <v>44</v>
      </c>
      <c r="B4" s="84"/>
      <c r="C4" s="84"/>
      <c r="D4" s="84"/>
      <c r="E4" s="83"/>
    </row>
    <row r="5" spans="1:19" x14ac:dyDescent="0.2">
      <c r="A5" s="85" t="s">
        <v>43</v>
      </c>
      <c r="B5" s="84"/>
      <c r="C5" s="84"/>
      <c r="D5" s="84"/>
      <c r="E5" s="83"/>
    </row>
    <row r="6" spans="1:19" ht="16" thickBot="1" x14ac:dyDescent="0.25">
      <c r="A6" s="82" t="s">
        <v>42</v>
      </c>
      <c r="B6" s="81"/>
      <c r="C6" s="81"/>
      <c r="D6" s="81"/>
      <c r="E6" s="80"/>
    </row>
    <row r="7" spans="1:19" ht="3.75" customHeight="1" thickBot="1" x14ac:dyDescent="0.25">
      <c r="A7" s="79"/>
      <c r="B7" s="79"/>
      <c r="C7" s="78"/>
      <c r="D7" s="78"/>
      <c r="E7" s="78"/>
    </row>
    <row r="8" spans="1:19" x14ac:dyDescent="0.2">
      <c r="A8" s="35" t="s">
        <v>41</v>
      </c>
      <c r="B8" s="34"/>
      <c r="C8" s="77" t="s">
        <v>22</v>
      </c>
      <c r="D8" s="33" t="s">
        <v>10</v>
      </c>
      <c r="E8" s="77" t="s">
        <v>9</v>
      </c>
    </row>
    <row r="9" spans="1:19" ht="16" thickBot="1" x14ac:dyDescent="0.25">
      <c r="A9" s="30"/>
      <c r="B9" s="29"/>
      <c r="C9" s="76" t="s">
        <v>40</v>
      </c>
      <c r="D9" s="28"/>
      <c r="E9" s="76" t="s">
        <v>39</v>
      </c>
    </row>
    <row r="10" spans="1:19" x14ac:dyDescent="0.2">
      <c r="A10" s="58"/>
      <c r="B10" s="57"/>
      <c r="C10" s="53"/>
      <c r="D10" s="53"/>
      <c r="E10" s="53"/>
    </row>
    <row r="11" spans="1:19" x14ac:dyDescent="0.2">
      <c r="A11" s="58"/>
      <c r="B11" s="48" t="s">
        <v>38</v>
      </c>
      <c r="C11" s="47">
        <f>+C12+C13+C14</f>
        <v>21147485476</v>
      </c>
      <c r="D11" s="47">
        <f>+D12+D13+D14</f>
        <v>5682926141.5799999</v>
      </c>
      <c r="E11" s="47">
        <f>+E12+E13+E14</f>
        <v>5682926141.5799999</v>
      </c>
      <c r="H11" s="50"/>
      <c r="I11" s="50"/>
      <c r="J11" s="50"/>
      <c r="K11" s="70"/>
      <c r="L11" s="70"/>
      <c r="M11" s="70"/>
      <c r="N11" s="21"/>
      <c r="O11" s="21"/>
      <c r="P11" s="21"/>
      <c r="Q11" s="21"/>
      <c r="R11" s="21"/>
      <c r="S11" s="21"/>
    </row>
    <row r="12" spans="1:19" x14ac:dyDescent="0.2">
      <c r="A12" s="58"/>
      <c r="B12" s="20" t="s">
        <v>37</v>
      </c>
      <c r="C12" s="53">
        <v>10629171971</v>
      </c>
      <c r="D12" s="53">
        <v>3328917707.73</v>
      </c>
      <c r="E12" s="53">
        <v>3328917707.73</v>
      </c>
      <c r="G12" s="50"/>
      <c r="H12" s="50"/>
      <c r="I12" s="50"/>
      <c r="J12" s="50"/>
      <c r="K12" s="70"/>
      <c r="L12" s="70"/>
      <c r="M12" s="70"/>
      <c r="N12" s="21"/>
      <c r="O12" s="21"/>
      <c r="P12" s="21"/>
      <c r="Q12" s="21"/>
      <c r="R12" s="21"/>
      <c r="S12" s="21"/>
    </row>
    <row r="13" spans="1:19" x14ac:dyDescent="0.2">
      <c r="A13" s="58"/>
      <c r="B13" s="20" t="s">
        <v>7</v>
      </c>
      <c r="C13" s="53">
        <v>10550591035</v>
      </c>
      <c r="D13" s="53">
        <v>2361648301.0900002</v>
      </c>
      <c r="E13" s="53">
        <v>2361648301.0900002</v>
      </c>
      <c r="H13" s="50"/>
      <c r="I13" s="21"/>
      <c r="J13" s="21"/>
      <c r="K13" s="70"/>
      <c r="L13" s="70"/>
      <c r="M13" s="70"/>
      <c r="N13" s="21"/>
      <c r="O13" s="21"/>
      <c r="P13" s="21"/>
      <c r="Q13" s="21"/>
      <c r="R13" s="21"/>
      <c r="S13" s="21"/>
    </row>
    <row r="14" spans="1:19" x14ac:dyDescent="0.2">
      <c r="A14" s="58"/>
      <c r="B14" s="20" t="s">
        <v>36</v>
      </c>
      <c r="C14" s="53">
        <f>C50</f>
        <v>-32277530</v>
      </c>
      <c r="D14" s="53">
        <f>D50</f>
        <v>-7639867.2400000002</v>
      </c>
      <c r="E14" s="53">
        <f>E50</f>
        <v>-7639867.2400000002</v>
      </c>
      <c r="H14" s="21"/>
      <c r="I14" s="21"/>
      <c r="J14" s="21"/>
      <c r="K14" s="70"/>
      <c r="L14" s="70"/>
      <c r="M14" s="70"/>
      <c r="N14" s="21"/>
      <c r="O14" s="21"/>
      <c r="P14" s="21"/>
      <c r="Q14" s="21"/>
      <c r="R14" s="21"/>
      <c r="S14" s="21"/>
    </row>
    <row r="15" spans="1:19" x14ac:dyDescent="0.2">
      <c r="A15" s="49"/>
      <c r="B15" s="48"/>
      <c r="C15" s="53"/>
      <c r="D15" s="53"/>
      <c r="E15" s="53"/>
      <c r="H15" s="70"/>
      <c r="I15" s="70"/>
      <c r="J15" s="70"/>
      <c r="K15" s="70"/>
      <c r="L15" s="70"/>
      <c r="M15" s="70"/>
      <c r="N15" s="21"/>
      <c r="O15" s="21"/>
      <c r="P15" s="21"/>
      <c r="Q15" s="21"/>
      <c r="R15" s="21"/>
      <c r="S15" s="21"/>
    </row>
    <row r="16" spans="1:19" x14ac:dyDescent="0.2">
      <c r="A16" s="49"/>
      <c r="B16" s="48" t="s">
        <v>35</v>
      </c>
      <c r="C16" s="47">
        <f>+C17+C18</f>
        <v>21147485476</v>
      </c>
      <c r="D16" s="47">
        <f>+D17+D18</f>
        <v>4500316433.7700005</v>
      </c>
      <c r="E16" s="47">
        <f>+E17+E18</f>
        <v>4380678803.1300011</v>
      </c>
      <c r="H16" s="21"/>
      <c r="I16" s="21"/>
      <c r="J16" s="21"/>
      <c r="K16" s="21"/>
      <c r="L16" s="70"/>
      <c r="M16" s="70"/>
      <c r="N16" s="21"/>
      <c r="O16" s="21"/>
      <c r="P16" s="21"/>
      <c r="Q16" s="21"/>
      <c r="R16" s="21"/>
      <c r="S16" s="21"/>
    </row>
    <row r="17" spans="1:19" x14ac:dyDescent="0.2">
      <c r="A17" s="58"/>
      <c r="B17" s="20" t="s">
        <v>16</v>
      </c>
      <c r="C17" s="53">
        <f>10629171971-C47</f>
        <v>10596894441</v>
      </c>
      <c r="D17" s="53">
        <f>2312974181.53-D47</f>
        <v>2305334314.2900004</v>
      </c>
      <c r="E17" s="53">
        <f>2211477933.32-E47</f>
        <v>2203838066.0800004</v>
      </c>
      <c r="H17" s="72"/>
      <c r="I17" s="72"/>
      <c r="J17" s="72"/>
      <c r="K17" s="72"/>
      <c r="L17" s="70"/>
      <c r="M17" s="70"/>
      <c r="N17" s="50"/>
      <c r="O17" s="21"/>
      <c r="P17" s="21"/>
      <c r="Q17" s="21"/>
      <c r="R17" s="21"/>
      <c r="S17" s="21"/>
    </row>
    <row r="18" spans="1:19" x14ac:dyDescent="0.2">
      <c r="A18" s="58"/>
      <c r="B18" s="20" t="s">
        <v>34</v>
      </c>
      <c r="C18" s="53">
        <f>10550591035-C48</f>
        <v>10550591035</v>
      </c>
      <c r="D18" s="53">
        <f>2194982119.48-D48</f>
        <v>2194982119.48</v>
      </c>
      <c r="E18" s="53">
        <f>2176840737.05-E48</f>
        <v>2176840737.0500002</v>
      </c>
      <c r="H18" s="72"/>
      <c r="I18" s="72"/>
      <c r="J18" s="72"/>
      <c r="K18" s="72"/>
      <c r="L18" s="70"/>
      <c r="M18" s="70"/>
      <c r="N18" s="50"/>
      <c r="O18" s="21"/>
      <c r="P18" s="21"/>
      <c r="Q18" s="21"/>
      <c r="R18" s="21"/>
      <c r="S18" s="21"/>
    </row>
    <row r="19" spans="1:19" x14ac:dyDescent="0.2">
      <c r="A19" s="58"/>
      <c r="B19" s="57"/>
      <c r="C19" s="53"/>
      <c r="D19" s="53"/>
      <c r="E19" s="53"/>
      <c r="H19" s="73"/>
      <c r="I19" s="73"/>
      <c r="J19" s="73"/>
      <c r="K19" s="73"/>
      <c r="L19" s="70"/>
      <c r="M19" s="70"/>
      <c r="N19" s="50"/>
      <c r="O19" s="21"/>
      <c r="P19" s="21"/>
      <c r="Q19" s="21"/>
      <c r="R19" s="21"/>
      <c r="S19" s="21"/>
    </row>
    <row r="20" spans="1:19" x14ac:dyDescent="0.2">
      <c r="A20" s="75"/>
      <c r="B20" s="74" t="s">
        <v>33</v>
      </c>
      <c r="C20" s="71"/>
      <c r="D20" s="47">
        <f>+D21+D22</f>
        <v>259301088.82999998</v>
      </c>
      <c r="E20" s="47">
        <f>+E21+E22</f>
        <v>254842861.38999999</v>
      </c>
      <c r="H20" s="68"/>
      <c r="I20" s="68"/>
      <c r="J20" s="68"/>
      <c r="K20" s="68"/>
      <c r="L20" s="70"/>
      <c r="M20" s="70"/>
      <c r="N20" s="50"/>
      <c r="O20" s="21"/>
      <c r="P20" s="21"/>
      <c r="Q20" s="21"/>
      <c r="R20" s="21"/>
      <c r="S20" s="21"/>
    </row>
    <row r="21" spans="1:19" x14ac:dyDescent="0.2">
      <c r="A21" s="58"/>
      <c r="B21" s="20" t="s">
        <v>15</v>
      </c>
      <c r="C21" s="71"/>
      <c r="D21" s="53">
        <v>125772549.5</v>
      </c>
      <c r="E21" s="53">
        <v>125768107.29000001</v>
      </c>
      <c r="H21" s="70"/>
      <c r="I21" s="70"/>
      <c r="J21" s="73"/>
      <c r="K21" s="72"/>
      <c r="L21" s="70"/>
      <c r="M21" s="70"/>
      <c r="N21" s="50"/>
      <c r="O21" s="21"/>
      <c r="P21" s="21"/>
      <c r="Q21" s="21"/>
      <c r="R21" s="21"/>
      <c r="S21" s="21"/>
    </row>
    <row r="22" spans="1:19" x14ac:dyDescent="0.2">
      <c r="A22" s="58"/>
      <c r="B22" s="20" t="s">
        <v>2</v>
      </c>
      <c r="C22" s="71"/>
      <c r="D22" s="53">
        <v>133528539.33</v>
      </c>
      <c r="E22" s="53">
        <v>129074754.09999999</v>
      </c>
      <c r="H22" s="70"/>
      <c r="I22" s="68"/>
      <c r="J22" s="68"/>
      <c r="K22" s="68"/>
      <c r="L22" s="70"/>
      <c r="M22" s="70"/>
      <c r="N22" s="1"/>
    </row>
    <row r="23" spans="1:19" x14ac:dyDescent="0.2">
      <c r="A23" s="58"/>
      <c r="B23" s="57"/>
      <c r="C23" s="53"/>
      <c r="D23" s="53"/>
      <c r="E23" s="53"/>
      <c r="H23" s="68"/>
      <c r="I23" s="68"/>
      <c r="J23" s="68"/>
      <c r="K23" s="68"/>
      <c r="L23" s="70"/>
      <c r="M23" s="70"/>
      <c r="N23" s="1"/>
    </row>
    <row r="24" spans="1:19" x14ac:dyDescent="0.2">
      <c r="A24" s="67"/>
      <c r="B24" s="48" t="s">
        <v>32</v>
      </c>
      <c r="C24" s="56">
        <f>+C11-C16+C20</f>
        <v>0</v>
      </c>
      <c r="D24" s="56">
        <f>+D11-D16+D20</f>
        <v>1441910796.6399994</v>
      </c>
      <c r="E24" s="56">
        <f>+E11-E16+E20</f>
        <v>1557090199.8399987</v>
      </c>
      <c r="H24" s="69"/>
      <c r="I24" s="68"/>
      <c r="J24" s="68"/>
      <c r="K24" s="68"/>
      <c r="L24" s="63"/>
      <c r="M24" s="63"/>
      <c r="N24" s="1"/>
    </row>
    <row r="25" spans="1:19" x14ac:dyDescent="0.2">
      <c r="A25" s="67"/>
      <c r="B25" s="48"/>
      <c r="C25" s="54"/>
      <c r="D25" s="54"/>
      <c r="E25" s="54"/>
      <c r="H25" s="69"/>
      <c r="I25" s="68"/>
      <c r="J25" s="68"/>
      <c r="K25" s="68"/>
      <c r="L25" s="63"/>
      <c r="M25" s="63"/>
      <c r="N25" s="1"/>
    </row>
    <row r="26" spans="1:19" x14ac:dyDescent="0.2">
      <c r="A26" s="67"/>
      <c r="B26" s="48" t="s">
        <v>31</v>
      </c>
      <c r="C26" s="56">
        <f>+C24-C14</f>
        <v>32277530</v>
      </c>
      <c r="D26" s="56">
        <f>+D24-D14</f>
        <v>1449550663.8799994</v>
      </c>
      <c r="E26" s="56">
        <f>+E24-E14</f>
        <v>1564730067.0799987</v>
      </c>
      <c r="H26" s="52"/>
      <c r="I26" s="64"/>
      <c r="J26" s="64"/>
      <c r="K26" s="63"/>
      <c r="L26" s="63"/>
      <c r="M26" s="63"/>
      <c r="N26" s="1"/>
    </row>
    <row r="27" spans="1:19" x14ac:dyDescent="0.2">
      <c r="A27" s="67"/>
      <c r="B27" s="48"/>
      <c r="C27" s="54"/>
      <c r="D27" s="54"/>
      <c r="E27" s="54"/>
      <c r="H27" s="52"/>
      <c r="I27" s="64"/>
      <c r="J27" s="64"/>
      <c r="K27" s="63"/>
      <c r="L27" s="63"/>
      <c r="M27" s="63"/>
      <c r="N27" s="1"/>
    </row>
    <row r="28" spans="1:19" ht="24" x14ac:dyDescent="0.2">
      <c r="A28" s="58"/>
      <c r="B28" s="48" t="s">
        <v>30</v>
      </c>
      <c r="C28" s="47">
        <f>+C26-C20</f>
        <v>32277530</v>
      </c>
      <c r="D28" s="47">
        <f>+D26-D20</f>
        <v>1190249575.0499995</v>
      </c>
      <c r="E28" s="47">
        <f>+E26-E20</f>
        <v>1309887205.6899986</v>
      </c>
      <c r="H28" s="52"/>
      <c r="I28" s="64"/>
      <c r="J28" s="64"/>
      <c r="K28" s="63"/>
      <c r="L28" s="63"/>
      <c r="M28" s="63"/>
      <c r="N28" s="1"/>
    </row>
    <row r="29" spans="1:19" ht="16" thickBot="1" x14ac:dyDescent="0.25">
      <c r="A29" s="66"/>
      <c r="B29" s="45"/>
      <c r="C29" s="65"/>
      <c r="D29" s="65"/>
      <c r="E29" s="65"/>
      <c r="H29" s="52"/>
      <c r="I29" s="64"/>
      <c r="J29" s="64"/>
      <c r="K29" s="63"/>
      <c r="L29" s="63"/>
      <c r="M29" s="63"/>
      <c r="N29" s="1"/>
    </row>
    <row r="30" spans="1:19" ht="4.5" customHeight="1" thickBot="1" x14ac:dyDescent="0.25">
      <c r="A30" s="62"/>
      <c r="B30" s="62"/>
      <c r="C30" s="62"/>
      <c r="D30" s="62"/>
      <c r="E30" s="62"/>
      <c r="H30" s="21"/>
      <c r="I30" s="50"/>
      <c r="J30" s="50"/>
      <c r="K30" s="1"/>
      <c r="L30" s="1"/>
      <c r="M30" s="1"/>
      <c r="N30" s="1"/>
    </row>
    <row r="31" spans="1:19" ht="16" thickBot="1" x14ac:dyDescent="0.25">
      <c r="A31" s="61" t="s">
        <v>12</v>
      </c>
      <c r="B31" s="60"/>
      <c r="C31" s="59" t="s">
        <v>21</v>
      </c>
      <c r="D31" s="59" t="s">
        <v>10</v>
      </c>
      <c r="E31" s="59" t="s">
        <v>8</v>
      </c>
      <c r="H31" s="21"/>
      <c r="I31" s="50"/>
      <c r="J31" s="50"/>
      <c r="K31" s="1"/>
      <c r="L31" s="1"/>
      <c r="M31" s="1"/>
      <c r="N31" s="1"/>
    </row>
    <row r="32" spans="1:19" x14ac:dyDescent="0.2">
      <c r="A32" s="58"/>
      <c r="B32" s="57"/>
      <c r="C32" s="53"/>
      <c r="D32" s="53"/>
      <c r="E32" s="53"/>
      <c r="H32" s="21"/>
      <c r="I32" s="50"/>
      <c r="J32" s="50"/>
      <c r="K32" s="1"/>
      <c r="L32" s="1"/>
      <c r="M32" s="1"/>
      <c r="N32" s="1"/>
    </row>
    <row r="33" spans="1:14" x14ac:dyDescent="0.2">
      <c r="A33" s="55"/>
      <c r="B33" s="48" t="s">
        <v>29</v>
      </c>
      <c r="C33" s="56">
        <f>+C34+C35</f>
        <v>258757643</v>
      </c>
      <c r="D33" s="56">
        <f>+D34+D35</f>
        <v>63539220.880000003</v>
      </c>
      <c r="E33" s="56">
        <f>+E34+E35</f>
        <v>63539220.880000003</v>
      </c>
      <c r="H33" s="21"/>
      <c r="I33" s="51"/>
      <c r="J33" s="50"/>
      <c r="K33" s="1"/>
      <c r="L33" s="1"/>
      <c r="M33" s="1"/>
      <c r="N33" s="1"/>
    </row>
    <row r="34" spans="1:14" x14ac:dyDescent="0.2">
      <c r="A34" s="55"/>
      <c r="B34" s="20" t="s">
        <v>28</v>
      </c>
      <c r="C34" s="54">
        <v>258757643</v>
      </c>
      <c r="D34" s="54">
        <v>63539220.880000003</v>
      </c>
      <c r="E34" s="54">
        <v>63539220.880000003</v>
      </c>
      <c r="H34" s="51"/>
      <c r="I34" s="21"/>
      <c r="J34" s="51"/>
    </row>
    <row r="35" spans="1:14" x14ac:dyDescent="0.2">
      <c r="A35" s="55"/>
      <c r="B35" s="20" t="s">
        <v>27</v>
      </c>
      <c r="C35" s="54">
        <v>0</v>
      </c>
      <c r="D35" s="54">
        <v>0</v>
      </c>
      <c r="E35" s="54">
        <v>0</v>
      </c>
      <c r="H35" s="51"/>
      <c r="I35" s="51"/>
      <c r="J35" s="51"/>
    </row>
    <row r="36" spans="1:14" x14ac:dyDescent="0.2">
      <c r="A36" s="49"/>
      <c r="B36" s="48"/>
      <c r="C36" s="53"/>
      <c r="D36" s="53"/>
      <c r="E36" s="53"/>
      <c r="H36" s="52"/>
      <c r="I36" s="51"/>
      <c r="J36" s="50"/>
    </row>
    <row r="37" spans="1:14" x14ac:dyDescent="0.2">
      <c r="A37" s="49"/>
      <c r="B37" s="48" t="s">
        <v>26</v>
      </c>
      <c r="C37" s="47">
        <f>+C28+C33</f>
        <v>291035173</v>
      </c>
      <c r="D37" s="47">
        <f>+D28+D33</f>
        <v>1253788795.9299996</v>
      </c>
      <c r="E37" s="47">
        <f>+E28+E33</f>
        <v>1373426426.5699987</v>
      </c>
      <c r="H37" s="21"/>
      <c r="I37" s="21"/>
      <c r="J37" s="21"/>
    </row>
    <row r="38" spans="1:14" ht="16" thickBot="1" x14ac:dyDescent="0.25">
      <c r="A38" s="46"/>
      <c r="B38" s="45"/>
      <c r="C38" s="44"/>
      <c r="D38" s="44"/>
      <c r="E38" s="44"/>
      <c r="H38" s="21"/>
      <c r="I38" s="21"/>
      <c r="J38" s="21"/>
    </row>
    <row r="39" spans="1:14" ht="3" customHeight="1" thickBot="1" x14ac:dyDescent="0.25">
      <c r="H39" s="21"/>
      <c r="I39" s="21"/>
      <c r="J39" s="21"/>
    </row>
    <row r="40" spans="1:14" x14ac:dyDescent="0.2">
      <c r="A40" s="35" t="s">
        <v>12</v>
      </c>
      <c r="B40" s="34"/>
      <c r="C40" s="33" t="s">
        <v>11</v>
      </c>
      <c r="D40" s="32" t="s">
        <v>10</v>
      </c>
      <c r="E40" s="31" t="s">
        <v>9</v>
      </c>
      <c r="H40" s="21"/>
      <c r="I40" s="21"/>
      <c r="J40" s="21"/>
    </row>
    <row r="41" spans="1:14" ht="16" thickBot="1" x14ac:dyDescent="0.25">
      <c r="A41" s="30"/>
      <c r="B41" s="29"/>
      <c r="C41" s="28"/>
      <c r="D41" s="27"/>
      <c r="E41" s="26" t="s">
        <v>8</v>
      </c>
      <c r="H41" s="21"/>
      <c r="I41" s="21"/>
      <c r="J41" s="21"/>
    </row>
    <row r="42" spans="1:14" x14ac:dyDescent="0.2">
      <c r="A42" s="14"/>
      <c r="B42" s="43"/>
      <c r="C42" s="12"/>
      <c r="D42" s="12"/>
      <c r="E42" s="12"/>
      <c r="H42" s="21"/>
      <c r="I42" s="21"/>
      <c r="J42" s="21"/>
    </row>
    <row r="43" spans="1:14" x14ac:dyDescent="0.2">
      <c r="A43" s="40"/>
      <c r="B43" s="39" t="s">
        <v>25</v>
      </c>
      <c r="C43" s="42">
        <f>+C44+C45</f>
        <v>0</v>
      </c>
      <c r="D43" s="42">
        <f>+D44+D45</f>
        <v>0</v>
      </c>
      <c r="E43" s="42">
        <f>+E44+E45</f>
        <v>0</v>
      </c>
      <c r="H43" s="21"/>
      <c r="I43" s="21"/>
      <c r="J43" s="21"/>
    </row>
    <row r="44" spans="1:14" x14ac:dyDescent="0.2">
      <c r="A44" s="18"/>
      <c r="B44" s="19" t="s">
        <v>18</v>
      </c>
      <c r="C44" s="17">
        <v>0</v>
      </c>
      <c r="D44" s="17">
        <v>0</v>
      </c>
      <c r="E44" s="17">
        <v>0</v>
      </c>
      <c r="H44" s="21"/>
      <c r="I44" s="21"/>
      <c r="J44" s="21"/>
    </row>
    <row r="45" spans="1:14" x14ac:dyDescent="0.2">
      <c r="A45" s="18"/>
      <c r="B45" s="20" t="s">
        <v>5</v>
      </c>
      <c r="C45" s="17">
        <v>0</v>
      </c>
      <c r="D45" s="17">
        <v>0</v>
      </c>
      <c r="E45" s="17">
        <v>0</v>
      </c>
      <c r="H45" s="21"/>
      <c r="I45" s="21"/>
      <c r="J45" s="21"/>
    </row>
    <row r="46" spans="1:14" x14ac:dyDescent="0.2">
      <c r="A46" s="10"/>
      <c r="B46" s="39" t="s">
        <v>24</v>
      </c>
      <c r="C46" s="8">
        <f>+C47+C48</f>
        <v>32277530</v>
      </c>
      <c r="D46" s="8">
        <f>+D47+D48</f>
        <v>7639867.2400000002</v>
      </c>
      <c r="E46" s="8">
        <f>+E47+E48</f>
        <v>7639867.2400000002</v>
      </c>
      <c r="H46" s="21"/>
      <c r="I46" s="21"/>
      <c r="J46" s="21"/>
    </row>
    <row r="47" spans="1:14" x14ac:dyDescent="0.2">
      <c r="A47" s="10"/>
      <c r="B47" s="19" t="s">
        <v>17</v>
      </c>
      <c r="C47" s="17">
        <v>32277530</v>
      </c>
      <c r="D47" s="17">
        <v>7639867.2400000002</v>
      </c>
      <c r="E47" s="17">
        <v>7639867.2400000002</v>
      </c>
      <c r="H47" s="41"/>
      <c r="I47" s="41"/>
      <c r="J47" s="21"/>
    </row>
    <row r="48" spans="1:14" x14ac:dyDescent="0.2">
      <c r="A48" s="10"/>
      <c r="B48" s="19" t="s">
        <v>4</v>
      </c>
      <c r="C48" s="17">
        <v>0</v>
      </c>
      <c r="D48" s="17">
        <v>0</v>
      </c>
      <c r="E48" s="17">
        <v>0</v>
      </c>
      <c r="H48" s="21"/>
      <c r="I48" s="21"/>
      <c r="J48" s="21"/>
    </row>
    <row r="49" spans="1:10" x14ac:dyDescent="0.2">
      <c r="A49" s="40"/>
      <c r="B49" s="39"/>
      <c r="C49" s="12"/>
      <c r="D49" s="12"/>
      <c r="E49" s="12"/>
      <c r="H49" s="21"/>
      <c r="I49" s="21"/>
      <c r="J49" s="21"/>
    </row>
    <row r="50" spans="1:10" x14ac:dyDescent="0.2">
      <c r="A50" s="10"/>
      <c r="B50" s="39" t="s">
        <v>23</v>
      </c>
      <c r="C50" s="8">
        <f>+C43-C46</f>
        <v>-32277530</v>
      </c>
      <c r="D50" s="8">
        <f>+D43-D46</f>
        <v>-7639867.2400000002</v>
      </c>
      <c r="E50" s="8">
        <f>+E43-E46</f>
        <v>-7639867.2400000002</v>
      </c>
      <c r="H50" s="21"/>
      <c r="I50" s="21"/>
      <c r="J50" s="21"/>
    </row>
    <row r="51" spans="1:10" ht="16" thickBot="1" x14ac:dyDescent="0.25">
      <c r="A51" s="7"/>
      <c r="B51" s="38"/>
      <c r="C51" s="5"/>
      <c r="D51" s="5"/>
      <c r="E51" s="5"/>
      <c r="H51" s="21"/>
      <c r="I51" s="21"/>
      <c r="J51" s="21"/>
    </row>
    <row r="52" spans="1:10" ht="6.75" customHeight="1" thickBot="1" x14ac:dyDescent="0.25">
      <c r="H52" s="21"/>
      <c r="I52" s="21"/>
      <c r="J52" s="21"/>
    </row>
    <row r="53" spans="1:10" x14ac:dyDescent="0.2">
      <c r="A53" s="35" t="s">
        <v>12</v>
      </c>
      <c r="B53" s="34"/>
      <c r="C53" s="31" t="s">
        <v>22</v>
      </c>
      <c r="D53" s="32" t="s">
        <v>10</v>
      </c>
      <c r="E53" s="31" t="s">
        <v>9</v>
      </c>
      <c r="H53" s="21"/>
      <c r="I53" s="21"/>
      <c r="J53" s="21"/>
    </row>
    <row r="54" spans="1:10" ht="16" thickBot="1" x14ac:dyDescent="0.25">
      <c r="A54" s="30"/>
      <c r="B54" s="29"/>
      <c r="C54" s="26" t="s">
        <v>21</v>
      </c>
      <c r="D54" s="27"/>
      <c r="E54" s="26" t="s">
        <v>8</v>
      </c>
      <c r="H54" s="21"/>
      <c r="I54" s="21"/>
      <c r="J54" s="21"/>
    </row>
    <row r="55" spans="1:10" x14ac:dyDescent="0.2">
      <c r="A55" s="25"/>
      <c r="B55" s="24"/>
      <c r="C55" s="12"/>
      <c r="D55" s="12"/>
      <c r="E55" s="12"/>
      <c r="H55" s="21"/>
      <c r="I55" s="21"/>
      <c r="J55" s="21"/>
    </row>
    <row r="56" spans="1:10" x14ac:dyDescent="0.2">
      <c r="A56" s="18"/>
      <c r="B56" s="23" t="s">
        <v>20</v>
      </c>
      <c r="C56" s="22">
        <f>C12</f>
        <v>10629171971</v>
      </c>
      <c r="D56" s="22">
        <f>D12</f>
        <v>3328917707.73</v>
      </c>
      <c r="E56" s="22">
        <f>E12</f>
        <v>3328917707.73</v>
      </c>
      <c r="H56" s="21"/>
      <c r="I56" s="21"/>
      <c r="J56" s="21"/>
    </row>
    <row r="57" spans="1:10" x14ac:dyDescent="0.2">
      <c r="A57" s="18"/>
      <c r="B57" s="23"/>
      <c r="C57" s="22"/>
      <c r="D57" s="22"/>
      <c r="E57" s="22"/>
      <c r="H57" s="21"/>
      <c r="I57" s="21"/>
      <c r="J57" s="21"/>
    </row>
    <row r="58" spans="1:10" x14ac:dyDescent="0.2">
      <c r="A58" s="18"/>
      <c r="B58" s="37" t="s">
        <v>19</v>
      </c>
      <c r="C58" s="17">
        <f>+C59-C60</f>
        <v>-32277530</v>
      </c>
      <c r="D58" s="17">
        <f>+D59-D60</f>
        <v>-7639867.2400000002</v>
      </c>
      <c r="E58" s="17">
        <f>+E59-E60</f>
        <v>-7639867.2400000002</v>
      </c>
      <c r="H58" s="21"/>
      <c r="I58" s="21"/>
      <c r="J58" s="21"/>
    </row>
    <row r="59" spans="1:10" x14ac:dyDescent="0.2">
      <c r="A59" s="18"/>
      <c r="B59" s="20" t="s">
        <v>18</v>
      </c>
      <c r="C59" s="17">
        <f>C44</f>
        <v>0</v>
      </c>
      <c r="D59" s="17">
        <f>D44</f>
        <v>0</v>
      </c>
      <c r="E59" s="17">
        <f>E44</f>
        <v>0</v>
      </c>
      <c r="H59" s="21"/>
      <c r="I59" s="21"/>
      <c r="J59" s="21"/>
    </row>
    <row r="60" spans="1:10" x14ac:dyDescent="0.2">
      <c r="A60" s="18"/>
      <c r="B60" s="19" t="s">
        <v>17</v>
      </c>
      <c r="C60" s="17">
        <f>C47</f>
        <v>32277530</v>
      </c>
      <c r="D60" s="17">
        <f>D47</f>
        <v>7639867.2400000002</v>
      </c>
      <c r="E60" s="17">
        <f>E47</f>
        <v>7639867.2400000002</v>
      </c>
      <c r="H60" s="21"/>
      <c r="I60" s="21"/>
      <c r="J60" s="21"/>
    </row>
    <row r="61" spans="1:10" x14ac:dyDescent="0.2">
      <c r="A61" s="18"/>
      <c r="B61" s="13"/>
      <c r="C61" s="17"/>
      <c r="D61" s="17"/>
      <c r="E61" s="17"/>
      <c r="H61" s="21"/>
      <c r="I61" s="21"/>
      <c r="J61" s="21"/>
    </row>
    <row r="62" spans="1:10" x14ac:dyDescent="0.2">
      <c r="A62" s="14"/>
      <c r="B62" s="13" t="s">
        <v>16</v>
      </c>
      <c r="C62" s="12">
        <f>C17</f>
        <v>10596894441</v>
      </c>
      <c r="D62" s="12">
        <f>D17</f>
        <v>2305334314.2900004</v>
      </c>
      <c r="E62" s="12">
        <f>E17</f>
        <v>2203838066.0800004</v>
      </c>
      <c r="H62" s="21"/>
      <c r="I62" s="21"/>
      <c r="J62" s="21"/>
    </row>
    <row r="63" spans="1:10" x14ac:dyDescent="0.2">
      <c r="A63" s="14"/>
      <c r="B63" s="13"/>
      <c r="C63" s="12"/>
      <c r="D63" s="12"/>
      <c r="E63" s="12"/>
      <c r="H63" s="21"/>
      <c r="I63" s="21"/>
      <c r="J63" s="21"/>
    </row>
    <row r="64" spans="1:10" x14ac:dyDescent="0.2">
      <c r="A64" s="14"/>
      <c r="B64" s="36" t="s">
        <v>15</v>
      </c>
      <c r="C64" s="15"/>
      <c r="D64" s="12">
        <f>D21</f>
        <v>125772549.5</v>
      </c>
      <c r="E64" s="12">
        <f>E21</f>
        <v>125768107.29000001</v>
      </c>
      <c r="H64" s="21"/>
      <c r="I64" s="21"/>
      <c r="J64" s="21"/>
    </row>
    <row r="65" spans="1:13" x14ac:dyDescent="0.2">
      <c r="A65" s="14"/>
      <c r="B65" s="13"/>
      <c r="C65" s="12"/>
      <c r="D65" s="12"/>
      <c r="E65" s="12"/>
      <c r="H65" s="21"/>
      <c r="I65" s="21"/>
      <c r="J65" s="21"/>
    </row>
    <row r="66" spans="1:13" x14ac:dyDescent="0.2">
      <c r="A66" s="10"/>
      <c r="B66" s="9" t="s">
        <v>14</v>
      </c>
      <c r="C66" s="8">
        <f>+C56+C58-C62+C64</f>
        <v>0</v>
      </c>
      <c r="D66" s="8">
        <f>+D56+D58-D62+D64</f>
        <v>1141716075.6999998</v>
      </c>
      <c r="E66" s="8">
        <f>+E56+E58-E62+E64</f>
        <v>1243207881.6999998</v>
      </c>
      <c r="G66" s="1"/>
      <c r="H66" s="21"/>
      <c r="I66" s="21"/>
      <c r="J66" s="21"/>
      <c r="K66" s="1"/>
      <c r="L66" s="1"/>
      <c r="M66" s="1"/>
    </row>
    <row r="67" spans="1:13" x14ac:dyDescent="0.2">
      <c r="A67" s="10"/>
      <c r="B67" s="11"/>
      <c r="C67" s="8"/>
      <c r="D67" s="8"/>
      <c r="E67" s="8"/>
      <c r="G67" s="1"/>
      <c r="H67" s="21"/>
      <c r="I67" s="21"/>
      <c r="J67" s="21"/>
    </row>
    <row r="68" spans="1:13" ht="24" x14ac:dyDescent="0.2">
      <c r="A68" s="10"/>
      <c r="B68" s="9" t="s">
        <v>13</v>
      </c>
      <c r="C68" s="8">
        <f>+C66-C58</f>
        <v>32277530</v>
      </c>
      <c r="D68" s="8">
        <f>+D66-D58</f>
        <v>1149355942.9399998</v>
      </c>
      <c r="E68" s="8">
        <f>+E66-E58</f>
        <v>1250847748.9399998</v>
      </c>
      <c r="G68" s="1"/>
      <c r="H68" s="21"/>
      <c r="I68" s="21"/>
      <c r="J68" s="21"/>
    </row>
    <row r="69" spans="1:13" ht="16" thickBot="1" x14ac:dyDescent="0.25">
      <c r="A69" s="7"/>
      <c r="B69" s="6"/>
      <c r="C69" s="5"/>
      <c r="D69" s="5"/>
      <c r="E69" s="5"/>
      <c r="G69" s="1"/>
      <c r="H69" s="21"/>
      <c r="I69" s="21"/>
      <c r="J69" s="21"/>
    </row>
    <row r="70" spans="1:13" ht="4.5" customHeight="1" thickBot="1" x14ac:dyDescent="0.25">
      <c r="H70" s="21"/>
      <c r="I70" s="21"/>
      <c r="J70" s="21"/>
    </row>
    <row r="71" spans="1:13" x14ac:dyDescent="0.2">
      <c r="A71" s="35" t="s">
        <v>12</v>
      </c>
      <c r="B71" s="34"/>
      <c r="C71" s="33" t="s">
        <v>11</v>
      </c>
      <c r="D71" s="32" t="s">
        <v>10</v>
      </c>
      <c r="E71" s="31" t="s">
        <v>9</v>
      </c>
      <c r="H71" s="21"/>
      <c r="I71" s="21"/>
      <c r="J71" s="21"/>
    </row>
    <row r="72" spans="1:13" ht="16" thickBot="1" x14ac:dyDescent="0.25">
      <c r="A72" s="30"/>
      <c r="B72" s="29"/>
      <c r="C72" s="28"/>
      <c r="D72" s="27"/>
      <c r="E72" s="26" t="s">
        <v>8</v>
      </c>
      <c r="H72" s="21"/>
      <c r="I72" s="21"/>
      <c r="J72" s="21"/>
    </row>
    <row r="73" spans="1:13" x14ac:dyDescent="0.2">
      <c r="A73" s="25"/>
      <c r="B73" s="24"/>
      <c r="C73" s="12"/>
      <c r="D73" s="12"/>
      <c r="E73" s="12"/>
      <c r="H73" s="21"/>
      <c r="I73" s="21"/>
      <c r="J73" s="21"/>
    </row>
    <row r="74" spans="1:13" x14ac:dyDescent="0.2">
      <c r="A74" s="18"/>
      <c r="B74" s="23" t="s">
        <v>7</v>
      </c>
      <c r="C74" s="22">
        <f>C13</f>
        <v>10550591035</v>
      </c>
      <c r="D74" s="22">
        <f>D13</f>
        <v>2361648301.0900002</v>
      </c>
      <c r="E74" s="22">
        <f>E13</f>
        <v>2361648301.0900002</v>
      </c>
      <c r="H74" s="21"/>
      <c r="I74" s="21"/>
      <c r="J74" s="21"/>
    </row>
    <row r="75" spans="1:13" x14ac:dyDescent="0.2">
      <c r="A75" s="18"/>
      <c r="B75" s="23"/>
      <c r="C75" s="22"/>
      <c r="D75" s="22"/>
      <c r="E75" s="22"/>
      <c r="H75" s="21"/>
      <c r="I75" s="21"/>
      <c r="J75" s="21"/>
    </row>
    <row r="76" spans="1:13" ht="24" x14ac:dyDescent="0.2">
      <c r="A76" s="18"/>
      <c r="B76" s="16" t="s">
        <v>6</v>
      </c>
      <c r="C76" s="17">
        <f>+C77-C78</f>
        <v>0</v>
      </c>
      <c r="D76" s="17">
        <f>+D77-D78</f>
        <v>0</v>
      </c>
      <c r="E76" s="17">
        <f>+E77-E78</f>
        <v>0</v>
      </c>
    </row>
    <row r="77" spans="1:13" x14ac:dyDescent="0.2">
      <c r="A77" s="18"/>
      <c r="B77" s="20" t="s">
        <v>5</v>
      </c>
      <c r="C77" s="17">
        <f>C45</f>
        <v>0</v>
      </c>
      <c r="D77" s="17">
        <f>D45</f>
        <v>0</v>
      </c>
      <c r="E77" s="17">
        <f>E45</f>
        <v>0</v>
      </c>
      <c r="K77" s="1"/>
    </row>
    <row r="78" spans="1:13" x14ac:dyDescent="0.2">
      <c r="A78" s="18"/>
      <c r="B78" s="19" t="s">
        <v>4</v>
      </c>
      <c r="C78" s="17">
        <f>C48</f>
        <v>0</v>
      </c>
      <c r="D78" s="17">
        <f>D48</f>
        <v>0</v>
      </c>
      <c r="E78" s="17">
        <f>E48</f>
        <v>0</v>
      </c>
    </row>
    <row r="79" spans="1:13" x14ac:dyDescent="0.2">
      <c r="A79" s="18"/>
      <c r="B79" s="13"/>
      <c r="C79" s="17"/>
      <c r="D79" s="17"/>
      <c r="E79" s="17"/>
    </row>
    <row r="80" spans="1:13" x14ac:dyDescent="0.2">
      <c r="A80" s="14"/>
      <c r="B80" s="13" t="s">
        <v>3</v>
      </c>
      <c r="C80" s="12">
        <f>C18</f>
        <v>10550591035</v>
      </c>
      <c r="D80" s="12">
        <f>D18</f>
        <v>2194982119.48</v>
      </c>
      <c r="E80" s="12">
        <f>E18</f>
        <v>2176840737.0500002</v>
      </c>
    </row>
    <row r="81" spans="1:10" x14ac:dyDescent="0.2">
      <c r="A81" s="14"/>
      <c r="B81" s="13"/>
      <c r="C81" s="12"/>
      <c r="D81" s="12"/>
      <c r="E81" s="12"/>
    </row>
    <row r="82" spans="1:10" x14ac:dyDescent="0.2">
      <c r="A82" s="14"/>
      <c r="B82" s="16" t="s">
        <v>2</v>
      </c>
      <c r="C82" s="15"/>
      <c r="D82" s="12">
        <f>D22</f>
        <v>133528539.33</v>
      </c>
      <c r="E82" s="12">
        <f>E22</f>
        <v>129074754.09999999</v>
      </c>
    </row>
    <row r="83" spans="1:10" x14ac:dyDescent="0.2">
      <c r="A83" s="14"/>
      <c r="B83" s="13"/>
      <c r="C83" s="12"/>
      <c r="D83" s="12"/>
      <c r="E83" s="12"/>
    </row>
    <row r="84" spans="1:10" x14ac:dyDescent="0.2">
      <c r="A84" s="10"/>
      <c r="B84" s="9" t="s">
        <v>1</v>
      </c>
      <c r="C84" s="8">
        <f>+C74+C76-C80+C82</f>
        <v>0</v>
      </c>
      <c r="D84" s="8">
        <f>+D74+D76-D80+D82</f>
        <v>300194720.94000012</v>
      </c>
      <c r="E84" s="8">
        <f>+E74+E76-E80+E82</f>
        <v>313882318.13999999</v>
      </c>
      <c r="H84" s="1"/>
      <c r="I84" s="1"/>
      <c r="J84" s="1"/>
    </row>
    <row r="85" spans="1:10" x14ac:dyDescent="0.2">
      <c r="A85" s="10"/>
      <c r="B85" s="11"/>
      <c r="C85" s="8"/>
      <c r="D85" s="8"/>
      <c r="E85" s="8"/>
      <c r="I85" s="1"/>
      <c r="J85" s="1"/>
    </row>
    <row r="86" spans="1:10" ht="24" x14ac:dyDescent="0.2">
      <c r="A86" s="10"/>
      <c r="B86" s="9" t="s">
        <v>0</v>
      </c>
      <c r="C86" s="8">
        <f>+C84-C76</f>
        <v>0</v>
      </c>
      <c r="D86" s="8">
        <f>+D84-D76</f>
        <v>300194720.94000012</v>
      </c>
      <c r="E86" s="8">
        <f>+E84-E76</f>
        <v>313882318.13999999</v>
      </c>
      <c r="G86" s="1"/>
    </row>
    <row r="87" spans="1:10" ht="16" thickBot="1" x14ac:dyDescent="0.25">
      <c r="A87" s="7"/>
      <c r="B87" s="6"/>
      <c r="C87" s="5"/>
      <c r="D87" s="5"/>
      <c r="E87" s="5"/>
    </row>
    <row r="90" spans="1:10" x14ac:dyDescent="0.2">
      <c r="B90" s="4"/>
      <c r="C90" s="2"/>
      <c r="D90" s="2"/>
      <c r="E90" s="2"/>
    </row>
    <row r="91" spans="1:10" x14ac:dyDescent="0.2">
      <c r="B91" s="2"/>
      <c r="C91" s="2"/>
      <c r="D91" s="2"/>
      <c r="E91" s="2"/>
    </row>
    <row r="92" spans="1:10" ht="74.25" customHeight="1" x14ac:dyDescent="0.2">
      <c r="B92" s="3"/>
      <c r="C92" s="3"/>
      <c r="D92" s="3"/>
      <c r="E92" s="3"/>
    </row>
    <row r="93" spans="1:10" ht="8.25" customHeight="1" x14ac:dyDescent="0.2">
      <c r="B93" s="2"/>
      <c r="C93" s="2"/>
      <c r="D93" s="2"/>
      <c r="E93" s="2"/>
    </row>
  </sheetData>
  <mergeCells count="38">
    <mergeCell ref="B92:E92"/>
    <mergeCell ref="A66:A69"/>
    <mergeCell ref="A71:B72"/>
    <mergeCell ref="C71:C72"/>
    <mergeCell ref="D71:D72"/>
    <mergeCell ref="A73:B73"/>
    <mergeCell ref="A74:A75"/>
    <mergeCell ref="B74:B75"/>
    <mergeCell ref="C74:C75"/>
    <mergeCell ref="D74:D75"/>
    <mergeCell ref="D56:D57"/>
    <mergeCell ref="E56:E57"/>
    <mergeCell ref="E74:E75"/>
    <mergeCell ref="A76:A79"/>
    <mergeCell ref="A58:A61"/>
    <mergeCell ref="A84:A87"/>
    <mergeCell ref="A46:A48"/>
    <mergeCell ref="A50:A51"/>
    <mergeCell ref="A53:B54"/>
    <mergeCell ref="A56:A57"/>
    <mergeCell ref="B56:B57"/>
    <mergeCell ref="C56:C57"/>
    <mergeCell ref="D53:D54"/>
    <mergeCell ref="A55:B55"/>
    <mergeCell ref="A24:A27"/>
    <mergeCell ref="A30:E30"/>
    <mergeCell ref="A31:B31"/>
    <mergeCell ref="A33:A35"/>
    <mergeCell ref="A40:B41"/>
    <mergeCell ref="C40:C41"/>
    <mergeCell ref="D40:D41"/>
    <mergeCell ref="A44:A45"/>
    <mergeCell ref="A3:E3"/>
    <mergeCell ref="A4:E4"/>
    <mergeCell ref="A5:E5"/>
    <mergeCell ref="A6:E6"/>
    <mergeCell ref="A8:B9"/>
    <mergeCell ref="D8:D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Patrón</dc:creator>
  <cp:lastModifiedBy>Mario Patrón</cp:lastModifiedBy>
  <dcterms:created xsi:type="dcterms:W3CDTF">2019-05-08T21:04:01Z</dcterms:created>
  <dcterms:modified xsi:type="dcterms:W3CDTF">2019-05-08T21:06:07Z</dcterms:modified>
</cp:coreProperties>
</file>