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4/2018/"/>
    </mc:Choice>
  </mc:AlternateContent>
  <xr:revisionPtr revIDLastSave="0" documentId="8_{5ED88C65-F0BE-BA42-8F36-6205C2369E9D}" xr6:coauthVersionLast="36" xr6:coauthVersionMax="36" xr10:uidLastSave="{00000000-0000-0000-0000-000000000000}"/>
  <bookViews>
    <workbookView xWindow="480" yWindow="460" windowWidth="25040" windowHeight="13480" xr2:uid="{938BB0D7-C4C8-9749-B0C7-7667432C592A}"/>
  </bookViews>
  <sheets>
    <sheet name="f4" sheetId="1" r:id="rId1"/>
  </sheets>
  <definedNames>
    <definedName name="_xlnm.Database">#REF!</definedName>
    <definedName name="Secud">#REF!</definedName>
    <definedName name="_xlnm.Print_Titles" localSheetId="0">'f4'!$1:$9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D17" i="1"/>
  <c r="E17" i="1"/>
  <c r="E16" i="1" s="1"/>
  <c r="C18" i="1"/>
  <c r="D18" i="1"/>
  <c r="D80" i="1" s="1"/>
  <c r="E18" i="1"/>
  <c r="D20" i="1"/>
  <c r="E20" i="1"/>
  <c r="C33" i="1"/>
  <c r="D33" i="1"/>
  <c r="E33" i="1"/>
  <c r="C43" i="1"/>
  <c r="D43" i="1"/>
  <c r="E43" i="1"/>
  <c r="E50" i="1" s="1"/>
  <c r="E14" i="1" s="1"/>
  <c r="E11" i="1" s="1"/>
  <c r="C46" i="1"/>
  <c r="C50" i="1" s="1"/>
  <c r="C14" i="1" s="1"/>
  <c r="C11" i="1" s="1"/>
  <c r="C24" i="1" s="1"/>
  <c r="C26" i="1" s="1"/>
  <c r="C28" i="1" s="1"/>
  <c r="C37" i="1" s="1"/>
  <c r="D46" i="1"/>
  <c r="E46" i="1"/>
  <c r="D50" i="1"/>
  <c r="D14" i="1" s="1"/>
  <c r="D11" i="1" s="1"/>
  <c r="C56" i="1"/>
  <c r="D56" i="1"/>
  <c r="E56" i="1"/>
  <c r="C59" i="1"/>
  <c r="C58" i="1" s="1"/>
  <c r="C66" i="1" s="1"/>
  <c r="C68" i="1" s="1"/>
  <c r="D59" i="1"/>
  <c r="E59" i="1"/>
  <c r="E58" i="1" s="1"/>
  <c r="C60" i="1"/>
  <c r="D60" i="1"/>
  <c r="D58" i="1" s="1"/>
  <c r="D66" i="1" s="1"/>
  <c r="D68" i="1" s="1"/>
  <c r="E60" i="1"/>
  <c r="C62" i="1"/>
  <c r="D62" i="1"/>
  <c r="E62" i="1"/>
  <c r="D64" i="1"/>
  <c r="E64" i="1"/>
  <c r="C74" i="1"/>
  <c r="D74" i="1"/>
  <c r="E74" i="1"/>
  <c r="C76" i="1"/>
  <c r="C84" i="1" s="1"/>
  <c r="C86" i="1" s="1"/>
  <c r="C77" i="1"/>
  <c r="D77" i="1"/>
  <c r="D76" i="1" s="1"/>
  <c r="D84" i="1" s="1"/>
  <c r="D86" i="1" s="1"/>
  <c r="E77" i="1"/>
  <c r="C78" i="1"/>
  <c r="D78" i="1"/>
  <c r="E78" i="1"/>
  <c r="E76" i="1" s="1"/>
  <c r="E84" i="1" s="1"/>
  <c r="E86" i="1" s="1"/>
  <c r="C80" i="1"/>
  <c r="E80" i="1"/>
  <c r="D82" i="1"/>
  <c r="E82" i="1"/>
  <c r="E24" i="1" l="1"/>
  <c r="E26" i="1" s="1"/>
  <c r="E28" i="1" s="1"/>
  <c r="E37" i="1" s="1"/>
  <c r="E66" i="1"/>
  <c r="E68" i="1" s="1"/>
  <c r="D16" i="1"/>
  <c r="D24" i="1" s="1"/>
  <c r="D26" i="1" s="1"/>
  <c r="D28" i="1" s="1"/>
  <c r="D37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<sst xmlns="http://schemas.openxmlformats.org/spreadsheetml/2006/main" count="70" uniqueCount="46">
  <si>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</si>
  <si>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</si>
  <si>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</si>
  <si>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</si>
  <si>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</si>
  <si>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</si>
  <si>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</si>
  <si>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</si>
  <si>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</si>
  <si>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</si>
  <si>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</si>
  <si>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</si>
  <si>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</si>
  <si>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</si>
  <si>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</si>
  <si>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</si>
  <si>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</si>
  <si>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</si>
  <si>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</si>
  <si>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</si>
  <si>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</si>
  <si>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</si>
  <si>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</si>
  <si>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</si>
  <si>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</si>
  <si>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</si>
  <si>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</si>
  <si>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</si>
  <si>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</si>
  <si>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</si>
  <si>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</si>
  <si>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</si>
  <si>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</si>
  <si>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</si>
  <si>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</si>
  <si>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</si>
  <si>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</si>
  <si>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</si>
  <si>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</si>
  <si>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</si>
  <si>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 xml:space="preserve">Aprobado </t>
  </si>
  <si>
    <t xml:space="preserve">Concepto </t>
  </si>
  <si>
    <t>(PESOS)</t>
  </si>
  <si>
    <t xml:space="preserve">Del 1 de enero al 31 de diciembre de 2018 </t>
  </si>
  <si>
    <t>Formato 4 -Balance Presupuestario - LDF</t>
  </si>
  <si>
    <t>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</si>
</sst>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-#,##0.00"/>
    <numFmt numFmtId="165" formatCode="[$-1080A]&quot;$&quot;#,##0.00;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Courier New"/>
      <family val="3"/>
    </font>
    <font>
      <sz val="8"/>
      <color theme="1"/>
      <name val="Calibri"/>
      <family val="2"/>
      <scheme val="minor"/>
    </font>
    <font>
      <b/>
      <sz val="6.5"/>
      <color rgb="FFFFFFFF"/>
      <name val="Courier New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wrapText="1"/>
    </xf>
    <xf numFmtId="0" fontId="1" fillId="2" borderId="0" xfId="0" applyFont="1" applyFill="1"/>
    <xf numFmtId="4" fontId="2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left" vertical="center" wrapText="1" indent="5"/>
    </xf>
    <xf numFmtId="4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6" fillId="0" borderId="0" xfId="0" applyNumberFormat="1" applyFont="1"/>
    <xf numFmtId="0" fontId="3" fillId="0" borderId="0" xfId="0" applyFont="1"/>
    <xf numFmtId="4" fontId="3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0" xfId="0" applyNumberFormat="1" applyFont="1"/>
    <xf numFmtId="4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3" fillId="5" borderId="5" xfId="0" applyNumberFormat="1" applyFont="1" applyFill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 readingOrder="1"/>
    </xf>
    <xf numFmtId="4" fontId="3" fillId="2" borderId="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91</xdr:row>
      <xdr:rowOff>0</xdr:rowOff>
    </xdr:from>
    <xdr:to>
      <xdr:col>1</xdr:col>
      <xdr:colOff>3562350</xdr:colOff>
      <xdr:row>91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7F3B3E-BCD4-9648-97DA-1070B6F70280}"/>
            </a:ext>
          </a:extLst>
        </xdr:cNvPr>
        <xdr:cNvSpPr txBox="1"/>
      </xdr:nvSpPr>
      <xdr:spPr>
        <a:xfrm>
          <a:off x="47625" y="17335500"/>
          <a:ext cx="1597025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91</xdr:row>
      <xdr:rowOff>0</xdr:rowOff>
    </xdr:from>
    <xdr:to>
      <xdr:col>4</xdr:col>
      <xdr:colOff>952500</xdr:colOff>
      <xdr:row>91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DB85EE2-D629-8D49-8FC0-59817079E931}"/>
            </a:ext>
          </a:extLst>
        </xdr:cNvPr>
        <xdr:cNvSpPr txBox="1"/>
      </xdr:nvSpPr>
      <xdr:spPr>
        <a:xfrm>
          <a:off x="1644650" y="17335500"/>
          <a:ext cx="2482850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91</xdr:row>
      <xdr:rowOff>114300</xdr:rowOff>
    </xdr:from>
    <xdr:to>
      <xdr:col>1</xdr:col>
      <xdr:colOff>3390900</xdr:colOff>
      <xdr:row>91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E5BDF5D-C6A3-1744-A038-B5D4B5932879}"/>
            </a:ext>
          </a:extLst>
        </xdr:cNvPr>
        <xdr:cNvCxnSpPr/>
      </xdr:nvCxnSpPr>
      <xdr:spPr>
        <a:xfrm>
          <a:off x="920750" y="17449800"/>
          <a:ext cx="73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91</xdr:row>
      <xdr:rowOff>114300</xdr:rowOff>
    </xdr:from>
    <xdr:to>
      <xdr:col>4</xdr:col>
      <xdr:colOff>828675</xdr:colOff>
      <xdr:row>91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B0A1BC1-D6C4-0146-B76D-278E712B8E69}"/>
            </a:ext>
          </a:extLst>
        </xdr:cNvPr>
        <xdr:cNvCxnSpPr/>
      </xdr:nvCxnSpPr>
      <xdr:spPr>
        <a:xfrm>
          <a:off x="1651000" y="17449800"/>
          <a:ext cx="247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EDF161F5-AF0B-8A48-A85A-7D383188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381000"/>
          <a:ext cx="13684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7955-7B28-3249-86E4-ED217D66FAAD}">
  <sheetPr>
    <pageSetUpPr fitToPage="1"/>
  </sheetPr>
  <dimension ref="A1:S93"/>
  <sheetViews>
    <sheetView tabSelected="1" zoomScale="113" zoomScaleNormal="85" workbookViewId="0">
      <selection activeCell="A31" sqref="A31:XFD31"/>
    </sheetView>
  </sheetViews>
  <sheetFormatPr baseColWidth="10" defaultRowHeight="15"/>
  <cols>
    <col min="1" max="1" width="1.1640625" customWidth="1"/>
    <col min="2" max="2" width="58.33203125" customWidth="1"/>
    <col min="3" max="3" width="17" style="1" bestFit="1" customWidth="1"/>
    <col min="4" max="5" width="16.33203125" style="1" bestFit="1" customWidth="1"/>
    <col min="6" max="6" width="1.33203125" customWidth="1"/>
    <col min="7" max="7" width="2.1640625" bestFit="1" customWidth="1"/>
    <col min="8" max="8" width="16.5" bestFit="1" customWidth="1"/>
    <col min="9" max="9" width="18.33203125" bestFit="1" customWidth="1"/>
    <col min="10" max="13" width="16.5" bestFit="1" customWidth="1"/>
    <col min="14" max="14" width="15.33203125" bestFit="1" customWidth="1"/>
  </cols>
  <sheetData>
    <row r="1" spans="1:19" ht="3" customHeight="1"/>
    <row r="2" spans="1:19" ht="3" customHeight="1" thickBot="1"/>
    <row r="3" spans="1:19">
      <c r="A3" s="90" t="s">
        <v>45</v>
      </c>
      <c r="B3" s="89"/>
      <c r="C3" s="89"/>
      <c r="D3" s="89"/>
      <c r="E3" s="88"/>
    </row>
    <row r="4" spans="1:19">
      <c r="A4" s="87" t="s">
        <v>44</v>
      </c>
      <c r="B4" s="86"/>
      <c r="C4" s="86"/>
      <c r="D4" s="86"/>
      <c r="E4" s="85"/>
    </row>
    <row r="5" spans="1:19">
      <c r="A5" s="87" t="s">
        <v>43</v>
      </c>
      <c r="B5" s="86"/>
      <c r="C5" s="86"/>
      <c r="D5" s="86"/>
      <c r="E5" s="85"/>
    </row>
    <row r="6" spans="1:19" ht="16" thickBot="1">
      <c r="A6" s="84" t="s">
        <v>42</v>
      </c>
      <c r="B6" s="83"/>
      <c r="C6" s="83"/>
      <c r="D6" s="83"/>
      <c r="E6" s="82"/>
    </row>
    <row r="7" spans="1:19" ht="3.75" customHeight="1" thickBot="1">
      <c r="A7" s="81"/>
      <c r="B7" s="81"/>
      <c r="C7" s="80"/>
      <c r="D7" s="80"/>
      <c r="E7" s="80"/>
    </row>
    <row r="8" spans="1:19">
      <c r="A8" s="34" t="s">
        <v>41</v>
      </c>
      <c r="B8" s="33"/>
      <c r="C8" s="79" t="s">
        <v>22</v>
      </c>
      <c r="D8" s="32" t="s">
        <v>10</v>
      </c>
      <c r="E8" s="79" t="s">
        <v>9</v>
      </c>
    </row>
    <row r="9" spans="1:19" ht="16" thickBot="1">
      <c r="A9" s="29"/>
      <c r="B9" s="28"/>
      <c r="C9" s="78" t="s">
        <v>40</v>
      </c>
      <c r="D9" s="27"/>
      <c r="E9" s="78" t="s">
        <v>39</v>
      </c>
    </row>
    <row r="10" spans="1:19">
      <c r="A10" s="56"/>
      <c r="B10" s="55"/>
      <c r="C10" s="51"/>
      <c r="D10" s="51"/>
      <c r="E10" s="51"/>
    </row>
    <row r="11" spans="1:19">
      <c r="A11" s="56"/>
      <c r="B11" s="47" t="s">
        <v>38</v>
      </c>
      <c r="C11" s="46">
        <f>+C12+C13+C14</f>
        <v>19563980214</v>
      </c>
      <c r="D11" s="46">
        <f>+D12+D13+D14</f>
        <v>25645195162.010002</v>
      </c>
      <c r="E11" s="46">
        <f>+E12+E13+E14</f>
        <v>25645195162.010002</v>
      </c>
      <c r="H11" s="70"/>
      <c r="I11" s="70"/>
      <c r="J11" s="70"/>
      <c r="K11" s="67"/>
      <c r="L11" s="67"/>
      <c r="M11" s="67"/>
      <c r="N11" s="69"/>
      <c r="O11" s="69"/>
      <c r="P11" s="69"/>
      <c r="Q11" s="69"/>
      <c r="R11" s="69"/>
      <c r="S11" s="69"/>
    </row>
    <row r="12" spans="1:19">
      <c r="A12" s="56"/>
      <c r="B12" s="20" t="s">
        <v>37</v>
      </c>
      <c r="C12" s="51">
        <v>9629030696</v>
      </c>
      <c r="D12" s="51">
        <v>11142819741.110001</v>
      </c>
      <c r="E12" s="51">
        <v>11142819741.110001</v>
      </c>
      <c r="G12" s="77"/>
      <c r="H12" s="70"/>
      <c r="I12" s="70"/>
      <c r="J12" s="70"/>
      <c r="K12" s="67"/>
      <c r="L12" s="67"/>
      <c r="M12" s="67"/>
      <c r="N12" s="69"/>
      <c r="O12" s="69"/>
      <c r="P12" s="69"/>
      <c r="Q12" s="69"/>
      <c r="R12" s="69"/>
      <c r="S12" s="69"/>
    </row>
    <row r="13" spans="1:19">
      <c r="A13" s="56"/>
      <c r="B13" s="20" t="s">
        <v>7</v>
      </c>
      <c r="C13" s="51">
        <v>9961961261</v>
      </c>
      <c r="D13" s="51">
        <v>13161386798.41</v>
      </c>
      <c r="E13" s="51">
        <v>13161386798.41</v>
      </c>
      <c r="H13" s="70"/>
      <c r="I13" s="69"/>
      <c r="J13" s="69"/>
      <c r="K13" s="67"/>
      <c r="L13" s="67"/>
      <c r="M13" s="67"/>
      <c r="N13" s="69"/>
      <c r="O13" s="69"/>
      <c r="P13" s="69"/>
      <c r="Q13" s="69"/>
      <c r="R13" s="69"/>
      <c r="S13" s="69"/>
    </row>
    <row r="14" spans="1:19">
      <c r="A14" s="56"/>
      <c r="B14" s="20" t="s">
        <v>36</v>
      </c>
      <c r="C14" s="51">
        <f>C50</f>
        <v>-27011743</v>
      </c>
      <c r="D14" s="51">
        <f>D50</f>
        <v>1340988622.49</v>
      </c>
      <c r="E14" s="51">
        <f>E50</f>
        <v>1340988622.49</v>
      </c>
      <c r="H14" s="69"/>
      <c r="I14" s="69"/>
      <c r="J14" s="69"/>
      <c r="K14" s="67"/>
      <c r="L14" s="67"/>
      <c r="M14" s="67"/>
      <c r="N14" s="69"/>
      <c r="O14" s="69"/>
      <c r="P14" s="69"/>
      <c r="Q14" s="69"/>
      <c r="R14" s="69"/>
      <c r="S14" s="69"/>
    </row>
    <row r="15" spans="1:19">
      <c r="A15" s="48"/>
      <c r="B15" s="47"/>
      <c r="C15" s="51"/>
      <c r="D15" s="51"/>
      <c r="E15" s="51"/>
      <c r="H15" s="76"/>
      <c r="I15" s="76"/>
      <c r="J15" s="72"/>
      <c r="K15" s="67"/>
      <c r="L15" s="67"/>
      <c r="M15" s="67"/>
      <c r="N15" s="69"/>
      <c r="O15" s="69"/>
      <c r="P15" s="69"/>
      <c r="Q15" s="69"/>
      <c r="R15" s="69"/>
      <c r="S15" s="69"/>
    </row>
    <row r="16" spans="1:19">
      <c r="A16" s="48"/>
      <c r="B16" s="47" t="s">
        <v>35</v>
      </c>
      <c r="C16" s="46">
        <f>+C17+C18</f>
        <v>19563980214</v>
      </c>
      <c r="D16" s="46">
        <f>+D17+D18</f>
        <v>25131017348.200001</v>
      </c>
      <c r="E16" s="46">
        <f>+E17+E18</f>
        <v>24672566965.050003</v>
      </c>
      <c r="H16" s="67"/>
      <c r="I16" s="67"/>
      <c r="J16" s="67"/>
      <c r="K16" s="69"/>
      <c r="L16" s="67"/>
      <c r="M16" s="67"/>
      <c r="N16" s="69"/>
      <c r="O16" s="69"/>
      <c r="P16" s="69"/>
      <c r="Q16" s="69"/>
      <c r="R16" s="69"/>
      <c r="S16" s="69"/>
    </row>
    <row r="17" spans="1:19">
      <c r="A17" s="56"/>
      <c r="B17" s="20" t="s">
        <v>16</v>
      </c>
      <c r="C17" s="51">
        <f>9629030696-C47</f>
        <v>9602018953</v>
      </c>
      <c r="D17" s="51">
        <f>12109729740.5-D47</f>
        <v>12087079920.530001</v>
      </c>
      <c r="E17" s="51">
        <f>11653438243.45-E47</f>
        <v>11630788423.480001</v>
      </c>
      <c r="H17" s="75"/>
      <c r="I17" s="75"/>
      <c r="J17" s="67"/>
      <c r="K17" s="71"/>
      <c r="L17" s="67"/>
      <c r="M17" s="67"/>
      <c r="N17" s="70"/>
      <c r="O17" s="69"/>
      <c r="P17" s="69"/>
      <c r="Q17" s="69"/>
      <c r="R17" s="69"/>
      <c r="S17" s="69"/>
    </row>
    <row r="18" spans="1:19">
      <c r="A18" s="56"/>
      <c r="B18" s="20" t="s">
        <v>34</v>
      </c>
      <c r="C18" s="51">
        <f>9961961261-C48</f>
        <v>9961961261</v>
      </c>
      <c r="D18" s="51">
        <f>13043937427.67-D48</f>
        <v>13043937427.67</v>
      </c>
      <c r="E18" s="51">
        <f>13041778541.57-E48</f>
        <v>13041778541.57</v>
      </c>
      <c r="H18" s="75"/>
      <c r="I18" s="75"/>
      <c r="J18" s="65"/>
      <c r="K18" s="71"/>
      <c r="L18" s="67"/>
      <c r="M18" s="67"/>
      <c r="N18" s="70"/>
      <c r="O18" s="69"/>
      <c r="P18" s="69"/>
      <c r="Q18" s="69"/>
      <c r="R18" s="69"/>
      <c r="S18" s="69"/>
    </row>
    <row r="19" spans="1:19">
      <c r="A19" s="56"/>
      <c r="B19" s="55"/>
      <c r="C19" s="51"/>
      <c r="D19" s="51"/>
      <c r="E19" s="51"/>
      <c r="H19" s="67"/>
      <c r="I19" s="67"/>
      <c r="J19" s="72"/>
      <c r="K19" s="72"/>
      <c r="L19" s="67"/>
      <c r="M19" s="67"/>
      <c r="N19" s="70"/>
      <c r="O19" s="69"/>
      <c r="P19" s="69"/>
      <c r="Q19" s="69"/>
      <c r="R19" s="69"/>
      <c r="S19" s="69"/>
    </row>
    <row r="20" spans="1:19">
      <c r="A20" s="74"/>
      <c r="B20" s="73" t="s">
        <v>33</v>
      </c>
      <c r="C20" s="68"/>
      <c r="D20" s="46">
        <f>+D21+D22</f>
        <v>316201378.78999996</v>
      </c>
      <c r="E20" s="46">
        <f>+E21+E22</f>
        <v>316201378.78999996</v>
      </c>
      <c r="H20" s="65"/>
      <c r="I20" s="65"/>
      <c r="J20" s="65"/>
      <c r="K20" s="65"/>
      <c r="L20" s="67"/>
      <c r="M20" s="67"/>
      <c r="N20" s="70"/>
      <c r="O20" s="69"/>
      <c r="P20" s="69"/>
      <c r="Q20" s="69"/>
      <c r="R20" s="69"/>
      <c r="S20" s="69"/>
    </row>
    <row r="21" spans="1:19">
      <c r="A21" s="56"/>
      <c r="B21" s="20" t="s">
        <v>15</v>
      </c>
      <c r="C21" s="68"/>
      <c r="D21" s="51">
        <v>253240136.47999999</v>
      </c>
      <c r="E21" s="51">
        <v>253240136.47999999</v>
      </c>
      <c r="H21" s="67"/>
      <c r="I21" s="67"/>
      <c r="J21" s="72"/>
      <c r="K21" s="71"/>
      <c r="L21" s="67"/>
      <c r="M21" s="67"/>
      <c r="N21" s="70"/>
      <c r="O21" s="69"/>
      <c r="P21" s="69"/>
      <c r="Q21" s="69"/>
      <c r="R21" s="69"/>
      <c r="S21" s="69"/>
    </row>
    <row r="22" spans="1:19">
      <c r="A22" s="56"/>
      <c r="B22" s="20" t="s">
        <v>2</v>
      </c>
      <c r="C22" s="68"/>
      <c r="D22" s="51">
        <v>62961242.310000002</v>
      </c>
      <c r="E22" s="51">
        <v>62961242.310000002</v>
      </c>
      <c r="H22" s="67"/>
      <c r="I22" s="65"/>
      <c r="J22" s="65"/>
      <c r="K22" s="65"/>
      <c r="L22" s="67"/>
      <c r="M22" s="67"/>
      <c r="N22" s="1"/>
    </row>
    <row r="23" spans="1:19">
      <c r="A23" s="56"/>
      <c r="B23" s="55"/>
      <c r="C23" s="51"/>
      <c r="D23" s="51"/>
      <c r="E23" s="51"/>
      <c r="H23" s="65"/>
      <c r="I23" s="65"/>
      <c r="J23" s="65"/>
      <c r="K23" s="65"/>
      <c r="L23" s="67"/>
      <c r="M23" s="67"/>
      <c r="N23" s="1"/>
    </row>
    <row r="24" spans="1:19">
      <c r="A24" s="64"/>
      <c r="B24" s="47" t="s">
        <v>32</v>
      </c>
      <c r="C24" s="54">
        <f>+C11-C16+C20</f>
        <v>0</v>
      </c>
      <c r="D24" s="54">
        <f>+D11-D16+D20</f>
        <v>830379192.60000134</v>
      </c>
      <c r="E24" s="54">
        <f>+E11-E16+E20</f>
        <v>1288829575.749999</v>
      </c>
      <c r="H24" s="66"/>
      <c r="I24" s="65"/>
      <c r="J24" s="65"/>
      <c r="K24" s="65"/>
      <c r="L24" s="61"/>
      <c r="M24" s="61"/>
      <c r="N24" s="1"/>
    </row>
    <row r="25" spans="1:19">
      <c r="A25" s="64"/>
      <c r="B25" s="47"/>
      <c r="C25" s="52"/>
      <c r="D25" s="52"/>
      <c r="E25" s="52"/>
      <c r="H25" s="66"/>
      <c r="I25" s="65"/>
      <c r="J25" s="65"/>
      <c r="K25" s="65"/>
      <c r="L25" s="61"/>
      <c r="M25" s="61"/>
      <c r="N25" s="1"/>
    </row>
    <row r="26" spans="1:19">
      <c r="A26" s="64"/>
      <c r="B26" s="47" t="s">
        <v>31</v>
      </c>
      <c r="C26" s="54">
        <f>+C24-C14</f>
        <v>27011743</v>
      </c>
      <c r="D26" s="54">
        <f>+D24-D14</f>
        <v>-510609429.88999867</v>
      </c>
      <c r="E26" s="54">
        <f>+E24-E14</f>
        <v>-52159046.740000963</v>
      </c>
      <c r="H26" s="50"/>
      <c r="I26" s="61"/>
      <c r="J26" s="61"/>
      <c r="K26" s="61"/>
      <c r="L26" s="61"/>
      <c r="M26" s="61"/>
      <c r="N26" s="1"/>
    </row>
    <row r="27" spans="1:19">
      <c r="A27" s="64"/>
      <c r="B27" s="47"/>
      <c r="C27" s="52"/>
      <c r="D27" s="52"/>
      <c r="E27" s="52"/>
      <c r="H27" s="50"/>
      <c r="I27" s="61"/>
      <c r="J27" s="61"/>
      <c r="K27" s="61"/>
      <c r="L27" s="61"/>
      <c r="M27" s="61"/>
      <c r="N27" s="1"/>
    </row>
    <row r="28" spans="1:19" ht="24">
      <c r="A28" s="56"/>
      <c r="B28" s="47" t="s">
        <v>30</v>
      </c>
      <c r="C28" s="46">
        <f>+C26-C20</f>
        <v>27011743</v>
      </c>
      <c r="D28" s="46">
        <f>+D26-D20</f>
        <v>-826810808.67999864</v>
      </c>
      <c r="E28" s="46">
        <f>+E26-E20</f>
        <v>-368360425.53000093</v>
      </c>
      <c r="H28" s="50"/>
      <c r="I28" s="61"/>
      <c r="J28" s="61"/>
      <c r="K28" s="61"/>
      <c r="L28" s="61"/>
      <c r="M28" s="61"/>
      <c r="N28" s="1"/>
    </row>
    <row r="29" spans="1:19" ht="16" thickBot="1">
      <c r="A29" s="63"/>
      <c r="B29" s="44"/>
      <c r="C29" s="62"/>
      <c r="D29" s="62"/>
      <c r="E29" s="62"/>
      <c r="H29" s="50"/>
      <c r="I29" s="61"/>
      <c r="J29" s="61"/>
      <c r="K29" s="61"/>
      <c r="L29" s="61"/>
      <c r="M29" s="61"/>
      <c r="N29" s="1"/>
    </row>
    <row r="30" spans="1:19" ht="4.5" customHeight="1" thickBot="1">
      <c r="A30" s="60"/>
      <c r="B30" s="60"/>
      <c r="C30" s="60"/>
      <c r="D30" s="60"/>
      <c r="E30" s="60"/>
      <c r="I30" s="1"/>
      <c r="J30" s="1"/>
      <c r="K30" s="1"/>
      <c r="L30" s="1"/>
      <c r="M30" s="1"/>
      <c r="N30" s="1"/>
    </row>
    <row r="31" spans="1:19" ht="16" thickBot="1">
      <c r="A31" s="59" t="s">
        <v>12</v>
      </c>
      <c r="B31" s="58"/>
      <c r="C31" s="57" t="s">
        <v>21</v>
      </c>
      <c r="D31" s="57" t="s">
        <v>10</v>
      </c>
      <c r="E31" s="57" t="s">
        <v>8</v>
      </c>
      <c r="I31" s="1"/>
      <c r="J31" s="1"/>
      <c r="K31" s="1"/>
      <c r="L31" s="1"/>
      <c r="M31" s="1"/>
      <c r="N31" s="1"/>
    </row>
    <row r="32" spans="1:19">
      <c r="A32" s="56"/>
      <c r="B32" s="55"/>
      <c r="C32" s="51"/>
      <c r="D32" s="51"/>
      <c r="E32" s="51"/>
      <c r="I32" s="1"/>
      <c r="J32" s="1"/>
      <c r="K32" s="1"/>
      <c r="L32" s="1"/>
      <c r="M32" s="1"/>
      <c r="N32" s="1"/>
    </row>
    <row r="33" spans="1:14">
      <c r="A33" s="53"/>
      <c r="B33" s="47" t="s">
        <v>29</v>
      </c>
      <c r="C33" s="54">
        <f>+C34+C35</f>
        <v>251160576</v>
      </c>
      <c r="D33" s="54">
        <f>+D34+D35</f>
        <v>186072465.80000001</v>
      </c>
      <c r="E33" s="54">
        <f>+E34+E35</f>
        <v>186072465.80000001</v>
      </c>
      <c r="I33" s="49"/>
      <c r="J33" s="1"/>
      <c r="K33" s="1"/>
      <c r="L33" s="1"/>
      <c r="M33" s="1"/>
      <c r="N33" s="1"/>
    </row>
    <row r="34" spans="1:14">
      <c r="A34" s="53"/>
      <c r="B34" s="20" t="s">
        <v>28</v>
      </c>
      <c r="C34" s="52">
        <v>251160576</v>
      </c>
      <c r="D34" s="52">
        <v>186072465.80000001</v>
      </c>
      <c r="E34" s="52">
        <v>186072465.80000001</v>
      </c>
      <c r="H34" s="49"/>
      <c r="J34" s="49"/>
    </row>
    <row r="35" spans="1:14">
      <c r="A35" s="53"/>
      <c r="B35" s="20" t="s">
        <v>27</v>
      </c>
      <c r="C35" s="52">
        <v>0</v>
      </c>
      <c r="D35" s="52">
        <v>0</v>
      </c>
      <c r="E35" s="52">
        <v>0</v>
      </c>
      <c r="H35" s="49"/>
      <c r="I35" s="49"/>
      <c r="J35" s="49"/>
    </row>
    <row r="36" spans="1:14">
      <c r="A36" s="48"/>
      <c r="B36" s="47"/>
      <c r="C36" s="51"/>
      <c r="D36" s="51"/>
      <c r="E36" s="51"/>
      <c r="H36" s="50"/>
      <c r="I36" s="49"/>
      <c r="J36" s="1"/>
    </row>
    <row r="37" spans="1:14">
      <c r="A37" s="48"/>
      <c r="B37" s="47" t="s">
        <v>26</v>
      </c>
      <c r="C37" s="46">
        <f>+C28+C33</f>
        <v>278172319</v>
      </c>
      <c r="D37" s="46">
        <f>+D28+D33</f>
        <v>-640738342.87999868</v>
      </c>
      <c r="E37" s="46">
        <f>+E28+E33</f>
        <v>-182287959.73000091</v>
      </c>
    </row>
    <row r="38" spans="1:14" ht="16" thickBot="1">
      <c r="A38" s="45"/>
      <c r="B38" s="44"/>
      <c r="C38" s="43"/>
      <c r="D38" s="43"/>
      <c r="E38" s="43"/>
    </row>
    <row r="39" spans="1:14" ht="3" customHeight="1" thickBot="1"/>
    <row r="40" spans="1:14">
      <c r="A40" s="34" t="s">
        <v>12</v>
      </c>
      <c r="B40" s="33"/>
      <c r="C40" s="32" t="s">
        <v>11</v>
      </c>
      <c r="D40" s="31" t="s">
        <v>10</v>
      </c>
      <c r="E40" s="30" t="s">
        <v>9</v>
      </c>
    </row>
    <row r="41" spans="1:14" ht="16" thickBot="1">
      <c r="A41" s="29"/>
      <c r="B41" s="28"/>
      <c r="C41" s="27"/>
      <c r="D41" s="26"/>
      <c r="E41" s="25" t="s">
        <v>8</v>
      </c>
    </row>
    <row r="42" spans="1:14">
      <c r="A42" s="14"/>
      <c r="B42" s="42"/>
      <c r="C42" s="12"/>
      <c r="D42" s="12"/>
      <c r="E42" s="12"/>
    </row>
    <row r="43" spans="1:14">
      <c r="A43" s="39"/>
      <c r="B43" s="38" t="s">
        <v>25</v>
      </c>
      <c r="C43" s="41">
        <f>+C44+C45</f>
        <v>0</v>
      </c>
      <c r="D43" s="41">
        <f>+D44+D45</f>
        <v>1363638442.46</v>
      </c>
      <c r="E43" s="41">
        <f>+E44+E45</f>
        <v>1363638442.46</v>
      </c>
    </row>
    <row r="44" spans="1:14">
      <c r="A44" s="18"/>
      <c r="B44" s="19" t="s">
        <v>18</v>
      </c>
      <c r="C44" s="17">
        <v>0</v>
      </c>
      <c r="D44" s="17">
        <v>1363638442.46</v>
      </c>
      <c r="E44" s="17">
        <v>1363638442.46</v>
      </c>
    </row>
    <row r="45" spans="1:14">
      <c r="A45" s="18"/>
      <c r="B45" s="20" t="s">
        <v>5</v>
      </c>
      <c r="C45" s="17">
        <v>0</v>
      </c>
      <c r="D45" s="17">
        <v>0</v>
      </c>
      <c r="E45" s="17">
        <v>0</v>
      </c>
    </row>
    <row r="46" spans="1:14">
      <c r="A46" s="10"/>
      <c r="B46" s="38" t="s">
        <v>24</v>
      </c>
      <c r="C46" s="8">
        <f>+C47+C48</f>
        <v>27011743</v>
      </c>
      <c r="D46" s="8">
        <f>+D47+D48</f>
        <v>22649819.969999999</v>
      </c>
      <c r="E46" s="8">
        <f>+E47+E48</f>
        <v>22649819.969999999</v>
      </c>
    </row>
    <row r="47" spans="1:14">
      <c r="A47" s="10"/>
      <c r="B47" s="19" t="s">
        <v>17</v>
      </c>
      <c r="C47" s="17">
        <v>27011743</v>
      </c>
      <c r="D47" s="17">
        <v>22649819.969999999</v>
      </c>
      <c r="E47" s="17">
        <v>22649819.969999999</v>
      </c>
      <c r="H47" s="40"/>
      <c r="I47" s="40"/>
    </row>
    <row r="48" spans="1:14">
      <c r="A48" s="10"/>
      <c r="B48" s="19" t="s">
        <v>4</v>
      </c>
      <c r="C48" s="17">
        <v>0</v>
      </c>
      <c r="D48" s="17">
        <v>0</v>
      </c>
      <c r="E48" s="17">
        <v>0</v>
      </c>
    </row>
    <row r="49" spans="1:5">
      <c r="A49" s="39"/>
      <c r="B49" s="38"/>
      <c r="C49" s="12"/>
      <c r="D49" s="12"/>
      <c r="E49" s="12"/>
    </row>
    <row r="50" spans="1:5">
      <c r="A50" s="10"/>
      <c r="B50" s="38" t="s">
        <v>23</v>
      </c>
      <c r="C50" s="8">
        <f>+C43-C46</f>
        <v>-27011743</v>
      </c>
      <c r="D50" s="8">
        <f>+D43-D46</f>
        <v>1340988622.49</v>
      </c>
      <c r="E50" s="8">
        <f>+E43-E46</f>
        <v>1340988622.49</v>
      </c>
    </row>
    <row r="51" spans="1:5" ht="16" thickBot="1">
      <c r="A51" s="7"/>
      <c r="B51" s="37"/>
      <c r="C51" s="5"/>
      <c r="D51" s="5"/>
      <c r="E51" s="5"/>
    </row>
    <row r="52" spans="1:5" ht="6.75" customHeight="1" thickBot="1"/>
    <row r="53" spans="1:5">
      <c r="A53" s="34" t="s">
        <v>12</v>
      </c>
      <c r="B53" s="33"/>
      <c r="C53" s="30" t="s">
        <v>22</v>
      </c>
      <c r="D53" s="31" t="s">
        <v>10</v>
      </c>
      <c r="E53" s="30" t="s">
        <v>9</v>
      </c>
    </row>
    <row r="54" spans="1:5" ht="16" thickBot="1">
      <c r="A54" s="29"/>
      <c r="B54" s="28"/>
      <c r="C54" s="25" t="s">
        <v>21</v>
      </c>
      <c r="D54" s="26"/>
      <c r="E54" s="25" t="s">
        <v>8</v>
      </c>
    </row>
    <row r="55" spans="1:5">
      <c r="A55" s="24"/>
      <c r="B55" s="23"/>
      <c r="C55" s="12"/>
      <c r="D55" s="12"/>
      <c r="E55" s="12"/>
    </row>
    <row r="56" spans="1:5">
      <c r="A56" s="18"/>
      <c r="B56" s="22" t="s">
        <v>20</v>
      </c>
      <c r="C56" s="21">
        <f>C12</f>
        <v>9629030696</v>
      </c>
      <c r="D56" s="21">
        <f>D12</f>
        <v>11142819741.110001</v>
      </c>
      <c r="E56" s="21">
        <f>E12</f>
        <v>11142819741.110001</v>
      </c>
    </row>
    <row r="57" spans="1:5">
      <c r="A57" s="18"/>
      <c r="B57" s="22"/>
      <c r="C57" s="21"/>
      <c r="D57" s="21"/>
      <c r="E57" s="21"/>
    </row>
    <row r="58" spans="1:5">
      <c r="A58" s="18"/>
      <c r="B58" s="36" t="s">
        <v>19</v>
      </c>
      <c r="C58" s="17">
        <f>+C59-C60</f>
        <v>-27011743</v>
      </c>
      <c r="D58" s="17">
        <f>+D59-D60</f>
        <v>1340988622.49</v>
      </c>
      <c r="E58" s="17">
        <f>+E59-E60</f>
        <v>1340988622.49</v>
      </c>
    </row>
    <row r="59" spans="1:5">
      <c r="A59" s="18"/>
      <c r="B59" s="20" t="s">
        <v>18</v>
      </c>
      <c r="C59" s="17">
        <f>C44</f>
        <v>0</v>
      </c>
      <c r="D59" s="17">
        <f>D44</f>
        <v>1363638442.46</v>
      </c>
      <c r="E59" s="17">
        <f>E44</f>
        <v>1363638442.46</v>
      </c>
    </row>
    <row r="60" spans="1:5">
      <c r="A60" s="18"/>
      <c r="B60" s="19" t="s">
        <v>17</v>
      </c>
      <c r="C60" s="17">
        <f>C47</f>
        <v>27011743</v>
      </c>
      <c r="D60" s="17">
        <f>D47</f>
        <v>22649819.969999999</v>
      </c>
      <c r="E60" s="17">
        <f>E47</f>
        <v>22649819.969999999</v>
      </c>
    </row>
    <row r="61" spans="1:5">
      <c r="A61" s="18"/>
      <c r="B61" s="13"/>
      <c r="C61" s="17"/>
      <c r="D61" s="17"/>
      <c r="E61" s="17"/>
    </row>
    <row r="62" spans="1:5">
      <c r="A62" s="14"/>
      <c r="B62" s="13" t="s">
        <v>16</v>
      </c>
      <c r="C62" s="12">
        <f>C17</f>
        <v>9602018953</v>
      </c>
      <c r="D62" s="12">
        <f>D17</f>
        <v>12087079920.530001</v>
      </c>
      <c r="E62" s="12">
        <f>E17</f>
        <v>11630788423.480001</v>
      </c>
    </row>
    <row r="63" spans="1:5">
      <c r="A63" s="14"/>
      <c r="B63" s="13"/>
      <c r="C63" s="12"/>
      <c r="D63" s="12"/>
      <c r="E63" s="12"/>
    </row>
    <row r="64" spans="1:5">
      <c r="A64" s="14"/>
      <c r="B64" s="35" t="s">
        <v>15</v>
      </c>
      <c r="C64" s="15"/>
      <c r="D64" s="12">
        <f>D21</f>
        <v>253240136.47999999</v>
      </c>
      <c r="E64" s="12">
        <f>E21</f>
        <v>253240136.47999999</v>
      </c>
    </row>
    <row r="65" spans="1:13">
      <c r="A65" s="14"/>
      <c r="B65" s="13"/>
      <c r="C65" s="12"/>
      <c r="D65" s="12"/>
      <c r="E65" s="12"/>
    </row>
    <row r="66" spans="1:13">
      <c r="A66" s="10"/>
      <c r="B66" s="9" t="s">
        <v>14</v>
      </c>
      <c r="C66" s="8">
        <f>+C56+C58-C62+C64</f>
        <v>0</v>
      </c>
      <c r="D66" s="8">
        <f>+D56+D58-D62+D64</f>
        <v>649968579.54999971</v>
      </c>
      <c r="E66" s="8">
        <f>+E56+E58-E62+E64</f>
        <v>1106260076.599999</v>
      </c>
      <c r="G66" s="1"/>
      <c r="K66" s="1"/>
      <c r="L66" s="1"/>
      <c r="M66" s="1"/>
    </row>
    <row r="67" spans="1:13">
      <c r="A67" s="10"/>
      <c r="B67" s="11"/>
      <c r="C67" s="8"/>
      <c r="D67" s="8"/>
      <c r="E67" s="8"/>
      <c r="G67" s="1"/>
    </row>
    <row r="68" spans="1:13" ht="24">
      <c r="A68" s="10"/>
      <c r="B68" s="9" t="s">
        <v>13</v>
      </c>
      <c r="C68" s="8">
        <f>+C66-C58</f>
        <v>27011743</v>
      </c>
      <c r="D68" s="8">
        <f>+D66-D58</f>
        <v>-691020042.9400003</v>
      </c>
      <c r="E68" s="8">
        <f>+E66-E58</f>
        <v>-234728545.89000106</v>
      </c>
      <c r="G68" s="1"/>
    </row>
    <row r="69" spans="1:13" ht="16" thickBot="1">
      <c r="A69" s="7"/>
      <c r="B69" s="6"/>
      <c r="C69" s="5"/>
      <c r="D69" s="5"/>
      <c r="E69" s="5"/>
      <c r="G69" s="1"/>
    </row>
    <row r="70" spans="1:13" ht="4.5" customHeight="1" thickBot="1"/>
    <row r="71" spans="1:13">
      <c r="A71" s="34" t="s">
        <v>12</v>
      </c>
      <c r="B71" s="33"/>
      <c r="C71" s="32" t="s">
        <v>11</v>
      </c>
      <c r="D71" s="31" t="s">
        <v>10</v>
      </c>
      <c r="E71" s="30" t="s">
        <v>9</v>
      </c>
    </row>
    <row r="72" spans="1:13" ht="16" thickBot="1">
      <c r="A72" s="29"/>
      <c r="B72" s="28"/>
      <c r="C72" s="27"/>
      <c r="D72" s="26"/>
      <c r="E72" s="25" t="s">
        <v>8</v>
      </c>
    </row>
    <row r="73" spans="1:13">
      <c r="A73" s="24"/>
      <c r="B73" s="23"/>
      <c r="C73" s="12"/>
      <c r="D73" s="12"/>
      <c r="E73" s="12"/>
    </row>
    <row r="74" spans="1:13">
      <c r="A74" s="18"/>
      <c r="B74" s="22" t="s">
        <v>7</v>
      </c>
      <c r="C74" s="21">
        <f>C13</f>
        <v>9961961261</v>
      </c>
      <c r="D74" s="21">
        <f>D13</f>
        <v>13161386798.41</v>
      </c>
      <c r="E74" s="21">
        <f>E13</f>
        <v>13161386798.41</v>
      </c>
    </row>
    <row r="75" spans="1:13">
      <c r="A75" s="18"/>
      <c r="B75" s="22"/>
      <c r="C75" s="21"/>
      <c r="D75" s="21"/>
      <c r="E75" s="21"/>
    </row>
    <row r="76" spans="1:13" ht="24">
      <c r="A76" s="18"/>
      <c r="B76" s="16" t="s">
        <v>6</v>
      </c>
      <c r="C76" s="17">
        <f>+C77-C78</f>
        <v>0</v>
      </c>
      <c r="D76" s="17">
        <f>+D77-D78</f>
        <v>0</v>
      </c>
      <c r="E76" s="17">
        <f>+E77-E78</f>
        <v>0</v>
      </c>
    </row>
    <row r="77" spans="1:13">
      <c r="A77" s="18"/>
      <c r="B77" s="20" t="s">
        <v>5</v>
      </c>
      <c r="C77" s="17">
        <f>C45</f>
        <v>0</v>
      </c>
      <c r="D77" s="17">
        <f>D45</f>
        <v>0</v>
      </c>
      <c r="E77" s="17">
        <f>E45</f>
        <v>0</v>
      </c>
      <c r="K77" s="1"/>
    </row>
    <row r="78" spans="1:13">
      <c r="A78" s="18"/>
      <c r="B78" s="19" t="s">
        <v>4</v>
      </c>
      <c r="C78" s="17">
        <f>C48</f>
        <v>0</v>
      </c>
      <c r="D78" s="17">
        <f>D48</f>
        <v>0</v>
      </c>
      <c r="E78" s="17">
        <f>E48</f>
        <v>0</v>
      </c>
    </row>
    <row r="79" spans="1:13">
      <c r="A79" s="18"/>
      <c r="B79" s="13"/>
      <c r="C79" s="17"/>
      <c r="D79" s="17"/>
      <c r="E79" s="17"/>
    </row>
    <row r="80" spans="1:13">
      <c r="A80" s="14"/>
      <c r="B80" s="13" t="s">
        <v>3</v>
      </c>
      <c r="C80" s="12">
        <f>C18</f>
        <v>9961961261</v>
      </c>
      <c r="D80" s="12">
        <f>D18</f>
        <v>13043937427.67</v>
      </c>
      <c r="E80" s="12">
        <f>E18</f>
        <v>13041778541.57</v>
      </c>
    </row>
    <row r="81" spans="1:10">
      <c r="A81" s="14"/>
      <c r="B81" s="13"/>
      <c r="C81" s="12"/>
      <c r="D81" s="12"/>
      <c r="E81" s="12"/>
    </row>
    <row r="82" spans="1:10">
      <c r="A82" s="14"/>
      <c r="B82" s="16" t="s">
        <v>2</v>
      </c>
      <c r="C82" s="15"/>
      <c r="D82" s="12">
        <f>D22</f>
        <v>62961242.310000002</v>
      </c>
      <c r="E82" s="12">
        <f>E22</f>
        <v>62961242.310000002</v>
      </c>
    </row>
    <row r="83" spans="1:10">
      <c r="A83" s="14"/>
      <c r="B83" s="13"/>
      <c r="C83" s="12"/>
      <c r="D83" s="12"/>
      <c r="E83" s="12"/>
    </row>
    <row r="84" spans="1:10">
      <c r="A84" s="10"/>
      <c r="B84" s="9" t="s">
        <v>1</v>
      </c>
      <c r="C84" s="8">
        <f>+C74+C76-C80+C82</f>
        <v>0</v>
      </c>
      <c r="D84" s="8">
        <f>+D74+D76-D80+D82</f>
        <v>180410613.04999977</v>
      </c>
      <c r="E84" s="8">
        <f>+E74+E76-E80+E82</f>
        <v>182569499.15000015</v>
      </c>
      <c r="H84" s="1"/>
      <c r="I84" s="1"/>
      <c r="J84" s="1"/>
    </row>
    <row r="85" spans="1:10">
      <c r="A85" s="10"/>
      <c r="B85" s="11"/>
      <c r="C85" s="8"/>
      <c r="D85" s="8"/>
      <c r="E85" s="8"/>
      <c r="I85" s="1"/>
      <c r="J85" s="1"/>
    </row>
    <row r="86" spans="1:10" ht="24">
      <c r="A86" s="10"/>
      <c r="B86" s="9" t="s">
        <v>0</v>
      </c>
      <c r="C86" s="8">
        <f>+C84-C76</f>
        <v>0</v>
      </c>
      <c r="D86" s="8">
        <f>+D84-D76</f>
        <v>180410613.04999977</v>
      </c>
      <c r="E86" s="8">
        <f>+E84-E76</f>
        <v>182569499.15000015</v>
      </c>
      <c r="G86" s="1"/>
    </row>
    <row r="87" spans="1:10" ht="16" thickBot="1">
      <c r="A87" s="7"/>
      <c r="B87" s="6"/>
      <c r="C87" s="5"/>
      <c r="D87" s="5"/>
      <c r="E87" s="5"/>
    </row>
    <row r="90" spans="1:10">
      <c r="B90" s="4"/>
      <c r="C90" s="2"/>
      <c r="D90" s="2"/>
      <c r="E90" s="2"/>
    </row>
    <row r="91" spans="1:10">
      <c r="B91" s="2"/>
      <c r="C91" s="2"/>
      <c r="D91" s="2"/>
      <c r="E91" s="2"/>
    </row>
    <row r="92" spans="1:10" ht="74.25" customHeight="1">
      <c r="B92" s="3"/>
      <c r="C92" s="3"/>
      <c r="D92" s="3"/>
      <c r="E92" s="3"/>
    </row>
    <row r="93" spans="1:10" ht="8.25" customHeight="1">
      <c r="B93" s="2"/>
      <c r="C93" s="2"/>
      <c r="D93" s="2"/>
      <c r="E93" s="2"/>
    </row>
  </sheetData>
  <mergeCells count="38">
    <mergeCell ref="A84:A87"/>
    <mergeCell ref="B92:E92"/>
    <mergeCell ref="A74:A75"/>
    <mergeCell ref="B74:B75"/>
    <mergeCell ref="C74:C75"/>
    <mergeCell ref="D74:D75"/>
    <mergeCell ref="E74:E75"/>
    <mergeCell ref="A76:A79"/>
    <mergeCell ref="A73:B73"/>
    <mergeCell ref="A53:B54"/>
    <mergeCell ref="D53:D54"/>
    <mergeCell ref="A55:B55"/>
    <mergeCell ref="A56:A57"/>
    <mergeCell ref="B56:B57"/>
    <mergeCell ref="C56:C57"/>
    <mergeCell ref="D56:D57"/>
    <mergeCell ref="E56:E57"/>
    <mergeCell ref="A58:A61"/>
    <mergeCell ref="A66:A69"/>
    <mergeCell ref="A71:B72"/>
    <mergeCell ref="C71:C72"/>
    <mergeCell ref="D71:D72"/>
    <mergeCell ref="A44:A45"/>
    <mergeCell ref="A46:A48"/>
    <mergeCell ref="A50:A51"/>
    <mergeCell ref="A24:A27"/>
    <mergeCell ref="A30:E30"/>
    <mergeCell ref="A31:B31"/>
    <mergeCell ref="A33:A35"/>
    <mergeCell ref="A40:B41"/>
    <mergeCell ref="C40:C41"/>
    <mergeCell ref="D40:D41"/>
    <mergeCell ref="A3:E3"/>
    <mergeCell ref="A4:E4"/>
    <mergeCell ref="A5:E5"/>
    <mergeCell ref="A6:E6"/>
    <mergeCell ref="A8:B9"/>
    <mergeCell ref="D8:D9"/>
  </mergeCells>
  <pageMargins left="0.70866141732283472" right="0.70866141732283472" top="0.55118110236220474" bottom="0.74803149606299213" header="0.31496062992125984" footer="0.31496062992125984"/>
  <pageSetup scale="8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2019-03-27T03:30:51Z</dcterms:created>
  <dcterms:modified xsi:type="dcterms:W3CDTF">2019-03-27T03:32:00Z</dcterms:modified>
</cp:coreProperties>
</file>