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LDF/"/>
    </mc:Choice>
  </mc:AlternateContent>
  <xr:revisionPtr revIDLastSave="0" documentId="8_{4886F1A0-CABB-0440-9C64-854A1BB54BFB}" xr6:coauthVersionLast="36" xr6:coauthVersionMax="36" xr10:uidLastSave="{00000000-0000-0000-0000-000000000000}"/>
  <bookViews>
    <workbookView xWindow="480" yWindow="1220" windowWidth="25040" windowHeight="13480" xr2:uid="{278E501B-D662-A84C-9442-ED50F4071CAC}"/>
  </bookViews>
  <sheets>
    <sheet name="F1" sheetId="1" r:id="rId1"/>
  </sheets>
  <externalReferences>
    <externalReference r:id="rId2"/>
  </externalReferences>
  <definedNames>
    <definedName name="_xlnm.Print_Area" localSheetId="0">'F1'!$A$2:$F$106</definedName>
    <definedName name="_xlnm.Database">#REF!</definedName>
    <definedName name="_xlnm.Print_Titles" localSheetId="0">'F1'!$2:$6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E10" i="1"/>
  <c r="F10" i="1"/>
  <c r="F54" i="1" s="1"/>
  <c r="F70" i="1" s="1"/>
  <c r="F92" i="1" s="1"/>
  <c r="B19" i="1"/>
  <c r="C19" i="1"/>
  <c r="E21" i="1"/>
  <c r="F21" i="1"/>
  <c r="E26" i="1"/>
  <c r="F26" i="1"/>
  <c r="B28" i="1"/>
  <c r="C28" i="1"/>
  <c r="E30" i="1"/>
  <c r="F30" i="1"/>
  <c r="B35" i="1"/>
  <c r="C35" i="1"/>
  <c r="E35" i="1"/>
  <c r="F35" i="1"/>
  <c r="E43" i="1"/>
  <c r="E54" i="1" s="1"/>
  <c r="E70" i="1" s="1"/>
  <c r="F43" i="1"/>
  <c r="B44" i="1"/>
  <c r="C44" i="1"/>
  <c r="B48" i="1"/>
  <c r="B54" i="1" s="1"/>
  <c r="B73" i="1" s="1"/>
  <c r="C48" i="1"/>
  <c r="E48" i="1"/>
  <c r="F48" i="1"/>
  <c r="C54" i="1"/>
  <c r="C73" i="1" s="1"/>
  <c r="E68" i="1"/>
  <c r="F68" i="1"/>
  <c r="B71" i="1"/>
  <c r="C71" i="1"/>
  <c r="E74" i="1"/>
  <c r="E90" i="1" s="1"/>
  <c r="F74" i="1"/>
  <c r="F90" i="1" s="1"/>
  <c r="E79" i="1"/>
  <c r="F79" i="1"/>
  <c r="E86" i="1"/>
  <c r="F86" i="1"/>
  <c r="F96" i="1" l="1"/>
  <c r="E96" i="1"/>
  <c r="E92" i="1"/>
</calcChain>
</file>

<file path=xl/sharedStrings.xml><?xml version="1.0" encoding="utf-8"?>
<sst xmlns="http://schemas.openxmlformats.org/spreadsheetml/2006/main" count="125" uniqueCount="123">
  <si>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</si>
  <si>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</si>
  <si>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</si>
  <si>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</si>
  <si>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</si>
  <si>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</si>
  <si>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</si>
  <si>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</si>
  <si>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</si>
  <si>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</si>
  <si>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</si>
  <si>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</si>
  <si>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</si>
  <si>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</si>
  <si>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</si>
  <si>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</si>
  <si>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</si>
  <si>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</si>
  <si>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</si>
  <si>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</si>
  <si>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</si>
  <si>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</si>
  <si>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</si>
  <si>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</si>
  <si>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</si>
  <si>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</si>
  <si>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</si>
  <si>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</si>
  <si>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</si>
  <si>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</si>
  <si>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</si>
  <si>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</si>
  <si>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</si>
  <si>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</si>
  <si>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</si>
  <si>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</si>
  <si>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</si>
  <si>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</si>
  <si>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</si>
  <si>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g4) Adquisición con Fondos de Terceros</t>
  </si>
  <si>
    <t>h3) Otros Pasivos Circulantes</t>
  </si>
  <si>
    <t>g3) Bienes Derivados de Embargos, Decomisos, Aseguramientos y Dación en Pago</t>
  </si>
  <si>
    <t>h2) Recaudación por Participar</t>
  </si>
  <si>
    <t>g2) Bienes en Garantía (excluye depósitos de fondos)</t>
  </si>
  <si>
    <t>h1) Ingresos por Clasificar</t>
  </si>
  <si>
    <t>g1) Valores en Garantía</t>
  </si>
  <si>
    <t>h. Otros Pasivos a Corto Plazo (h=h1+h2+h3)</t>
  </si>
  <si>
    <t>g. Otros Activos Circulantes (g=g1+g2+g3+g4)</t>
  </si>
  <si>
    <t>g3) Otras Provisiones a Corto Plazo</t>
  </si>
  <si>
    <t>f2) Estimación por Deterioro de Inventarios</t>
  </si>
  <si>
    <t>g2) Provisión para Contingencias a Corto Plazo</t>
  </si>
  <si>
    <t>f1) Estimaciones para Cuentas Incobrables por Derechos a Recibir Efectivo o Equivalentes</t>
  </si>
  <si>
    <t>g1) Provisión para Demandas y Juicios a Corto Plazo</t>
  </si>
  <si>
    <t>f. Estimación por Pérdida o Deterioro de Activos Circulantes (f=f1+f2)</t>
  </si>
  <si>
    <t>g. Provisiones a Corto Plazo (g=g1+g2+g3)</t>
  </si>
  <si>
    <t>e. Almacenes</t>
  </si>
  <si>
    <t>f6) Valores y Bienes en Garantía a Corto Plazo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</si>
  <si>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</si>
  <si>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</si>
  <si>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</si>
  <si>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</si>
  <si>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</si>
  <si>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</si>
  <si>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</si>
  <si>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</si>
  <si>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</si>
  <si>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</si>
  <si>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</si>
  <si>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</si>
  <si>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</si>
  <si>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</si>
  <si>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</si>
  <si>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</si>
  <si>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</si>
  <si>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</si>
  <si>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</si>
  <si>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</si>
  <si>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</si>
  <si>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</si>
  <si>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</si>
  <si>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</si>
  <si>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</si>
  <si>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c. Porción a Corto Plazo de la Deuda Pública a Largo Plazo (c=c1+c2)</t>
  </si>
  <si>
    <t>b7) Otros Derechos a Recibir Efectivo o Equivalentes a Corto Plazo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</si>
  <si>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</si>
  <si>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</si>
  <si>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</si>
  <si>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</si>
  <si>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</si>
  <si>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</si>
  <si>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</si>
  <si>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</si>
  <si>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</si>
  <si>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b1) Inversiones Financieras de Corto Plazo</t>
  </si>
  <si>
    <t>a9) Otras Cuentas por Pagar a Corto Plazo</t>
  </si>
  <si>
    <t>b. Derechos a Recibir Efectivo o Equivalentes (b=b1+b2+b3+b4+b5+b6+b7)</t>
  </si>
  <si>
    <t>a8) Devoluciones de la Ley de Ingresos por Pagar a Corto Plazo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</si>
  <si>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</si>
  <si>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</si>
  <si>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</si>
  <si>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</si>
  <si>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</si>
  <si>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</si>
  <si>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</si>
  <si>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</si>
  <si>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</si>
  <si>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</si>
  <si>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</si>
  <si>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</si>
  <si>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</si>
  <si>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</si>
  <si>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</si>
  <si>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</si>
  <si>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</si>
  <si>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</si>
  <si>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</si>
  <si>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</si>
  <si>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2018</t>
  </si>
  <si>
    <t>Concepto</t>
  </si>
  <si>
    <t>(PESOS)</t>
  </si>
  <si>
    <t>Al 31 de marzo de 2019 y al 31 de diciembre de 2018</t>
  </si>
  <si>
    <t>Estado de Situación Financiera Detallado - LDF</t>
  </si>
  <si>
    <t>PODER EJECUTIVO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</si>
</sst>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0"/>
    <numFmt numFmtId="165" formatCode="[$-1080A]#,##0.00;\(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3" fontId="2" fillId="0" borderId="0" xfId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/>
    <xf numFmtId="4" fontId="2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3" fillId="2" borderId="0" xfId="0" applyFont="1" applyFill="1"/>
    <xf numFmtId="0" fontId="0" fillId="2" borderId="0" xfId="0" applyFont="1" applyFill="1" applyAlignment="1">
      <alignment horizontal="left" wrapText="1"/>
    </xf>
    <xf numFmtId="4" fontId="4" fillId="2" borderId="0" xfId="0" applyNumberFormat="1" applyFont="1" applyFill="1" applyAlignment="1">
      <alignment horizontal="right"/>
    </xf>
    <xf numFmtId="43" fontId="2" fillId="0" borderId="1" xfId="1" applyFont="1" applyBorder="1"/>
    <xf numFmtId="4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0" borderId="2" xfId="0" applyFont="1" applyBorder="1"/>
    <xf numFmtId="4" fontId="2" fillId="0" borderId="2" xfId="0" applyNumberFormat="1" applyFont="1" applyBorder="1"/>
    <xf numFmtId="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/>
    <xf numFmtId="4" fontId="3" fillId="2" borderId="3" xfId="0" applyNumberFormat="1" applyFont="1" applyFill="1" applyBorder="1"/>
    <xf numFmtId="4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0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justify" vertical="center" wrapText="1"/>
    </xf>
    <xf numFmtId="4" fontId="6" fillId="2" borderId="3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164" fontId="2" fillId="0" borderId="0" xfId="0" applyNumberFormat="1" applyFont="1"/>
    <xf numFmtId="0" fontId="7" fillId="2" borderId="3" xfId="0" applyFont="1" applyFill="1" applyBorder="1" applyAlignment="1">
      <alignment horizontal="justify" vertical="center" wrapText="1"/>
    </xf>
    <xf numFmtId="4" fontId="8" fillId="2" borderId="3" xfId="0" applyNumberFormat="1" applyFont="1" applyFill="1" applyBorder="1" applyAlignment="1" applyProtection="1">
      <alignment vertical="top"/>
      <protection locked="0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justify" vertical="center" wrapText="1"/>
    </xf>
    <xf numFmtId="43" fontId="6" fillId="2" borderId="3" xfId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165" fontId="2" fillId="0" borderId="0" xfId="1" applyNumberFormat="1" applyFont="1"/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4" fontId="5" fillId="2" borderId="5" xfId="0" applyNumberFormat="1" applyFont="1" applyFill="1" applyBorder="1" applyAlignment="1">
      <alignment horizontal="justify" vertical="center" wrapText="1"/>
    </xf>
    <xf numFmtId="0" fontId="9" fillId="3" borderId="2" xfId="1" applyNumberFormat="1" applyFont="1" applyFill="1" applyBorder="1" applyAlignment="1">
      <alignment horizontal="center" vertical="center" wrapText="1"/>
    </xf>
    <xf numFmtId="0" fontId="9" fillId="3" borderId="2" xfId="1" applyNumberFormat="1" applyFont="1" applyFill="1" applyBorder="1" applyAlignment="1">
      <alignment horizontal="center" vertical="center"/>
    </xf>
    <xf numFmtId="0" fontId="9" fillId="3" borderId="7" xfId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100</xdr:row>
      <xdr:rowOff>76199</xdr:rowOff>
    </xdr:from>
    <xdr:to>
      <xdr:col>1</xdr:col>
      <xdr:colOff>941069</xdr:colOff>
      <xdr:row>105</xdr:row>
      <xdr:rowOff>47624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D18771C-DE05-EC47-8B27-16A3B02072E6}"/>
            </a:ext>
          </a:extLst>
        </xdr:cNvPr>
        <xdr:cNvSpPr txBox="1"/>
      </xdr:nvSpPr>
      <xdr:spPr>
        <a:xfrm>
          <a:off x="876300" y="19126199"/>
          <a:ext cx="877569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 del Carmen Azar Pérez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Secretaría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1381125</xdr:colOff>
      <xdr:row>101</xdr:row>
      <xdr:rowOff>57150</xdr:rowOff>
    </xdr:from>
    <xdr:to>
      <xdr:col>1</xdr:col>
      <xdr:colOff>495300</xdr:colOff>
      <xdr:row>101</xdr:row>
      <xdr:rowOff>57150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927560A-F261-0B4F-8412-0BB450816AEF}"/>
            </a:ext>
          </a:extLst>
        </xdr:cNvPr>
        <xdr:cNvCxnSpPr/>
      </xdr:nvCxnSpPr>
      <xdr:spPr>
        <a:xfrm>
          <a:off x="873125" y="19297650"/>
          <a:ext cx="49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1285875</xdr:colOff>
      <xdr:row>100</xdr:row>
      <xdr:rowOff>76200</xdr:rowOff>
    </xdr:from>
    <xdr:to>
      <xdr:col>5</xdr:col>
      <xdr:colOff>121919</xdr:colOff>
      <xdr:row>105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C242616-348F-EB42-B6CE-406BF726AAA7}"/>
            </a:ext>
          </a:extLst>
        </xdr:cNvPr>
        <xdr:cNvSpPr txBox="1"/>
      </xdr:nvSpPr>
      <xdr:spPr>
        <a:xfrm>
          <a:off x="3508375" y="19126200"/>
          <a:ext cx="995044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Cárdenas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1552575</xdr:colOff>
      <xdr:row>101</xdr:row>
      <xdr:rowOff>57150</xdr:rowOff>
    </xdr:from>
    <xdr:to>
      <xdr:col>4</xdr:col>
      <xdr:colOff>666750</xdr:colOff>
      <xdr:row>101</xdr:row>
      <xdr:rowOff>57150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A3F004C-BFA4-AA43-9FCF-870622C05DC7}"/>
            </a:ext>
          </a:extLst>
        </xdr:cNvPr>
        <xdr:cNvCxnSpPr/>
      </xdr:nvCxnSpPr>
      <xdr:spPr>
        <a:xfrm>
          <a:off x="3508375" y="19297650"/>
          <a:ext cx="663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Patron/Downloads/2019%201er%20Trimestre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6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B3CB8-5892-4D4A-B5D7-F42B35AAFF3F}">
  <sheetPr>
    <pageSetUpPr fitToPage="1"/>
  </sheetPr>
  <dimension ref="A1:J106"/>
  <sheetViews>
    <sheetView tabSelected="1" zoomScaleNormal="100" workbookViewId="0">
      <selection activeCell="A27" sqref="A27:XFD27"/>
    </sheetView>
  </sheetViews>
  <sheetFormatPr baseColWidth="10" defaultColWidth="11.5" defaultRowHeight="11" x14ac:dyDescent="0.15"/>
  <cols>
    <col min="1" max="1" width="64.6640625" style="1" customWidth="1"/>
    <col min="2" max="2" width="15.5" style="4" customWidth="1"/>
    <col min="3" max="3" width="15.5" style="1" customWidth="1"/>
    <col min="4" max="4" width="64.6640625" style="1" customWidth="1"/>
    <col min="5" max="5" width="15.5" style="3" customWidth="1"/>
    <col min="6" max="6" width="15.6640625" style="3" bestFit="1" customWidth="1"/>
    <col min="7" max="7" width="14.1640625" style="2" bestFit="1" customWidth="1"/>
    <col min="8" max="8" width="13" style="1" bestFit="1" customWidth="1"/>
    <col min="9" max="16384" width="11.5" style="1"/>
  </cols>
  <sheetData>
    <row r="1" spans="1:7" x14ac:dyDescent="0.15">
      <c r="A1" s="44"/>
      <c r="B1" s="44"/>
      <c r="C1" s="44"/>
      <c r="D1" s="44"/>
      <c r="E1" s="44"/>
      <c r="F1" s="44"/>
    </row>
    <row r="2" spans="1:7" ht="16.5" customHeight="1" x14ac:dyDescent="0.15">
      <c r="A2" s="43" t="s">
        <v>122</v>
      </c>
      <c r="B2" s="43"/>
      <c r="C2" s="43"/>
      <c r="D2" s="43"/>
      <c r="E2" s="43"/>
      <c r="F2" s="43"/>
    </row>
    <row r="3" spans="1:7" ht="12" x14ac:dyDescent="0.15">
      <c r="A3" s="43" t="s">
        <v>121</v>
      </c>
      <c r="B3" s="43"/>
      <c r="C3" s="43"/>
      <c r="D3" s="43"/>
      <c r="E3" s="43"/>
      <c r="F3" s="43"/>
    </row>
    <row r="4" spans="1:7" ht="12" x14ac:dyDescent="0.15">
      <c r="A4" s="43" t="s">
        <v>120</v>
      </c>
      <c r="B4" s="43"/>
      <c r="C4" s="43"/>
      <c r="D4" s="43"/>
      <c r="E4" s="43"/>
      <c r="F4" s="43"/>
    </row>
    <row r="5" spans="1:7" ht="17.25" customHeight="1" x14ac:dyDescent="0.15">
      <c r="A5" s="42" t="s">
        <v>119</v>
      </c>
      <c r="B5" s="42"/>
      <c r="C5" s="42"/>
      <c r="D5" s="42"/>
      <c r="E5" s="42"/>
      <c r="F5" s="42"/>
    </row>
    <row r="6" spans="1:7" ht="34.5" customHeight="1" x14ac:dyDescent="0.15">
      <c r="A6" s="40" t="s">
        <v>118</v>
      </c>
      <c r="B6" s="40">
        <v>2019</v>
      </c>
      <c r="C6" s="39" t="s">
        <v>117</v>
      </c>
      <c r="D6" s="41" t="s">
        <v>118</v>
      </c>
      <c r="E6" s="40">
        <v>2019</v>
      </c>
      <c r="F6" s="39" t="s">
        <v>117</v>
      </c>
    </row>
    <row r="7" spans="1:7" ht="13" x14ac:dyDescent="0.15">
      <c r="A7" s="36" t="s">
        <v>116</v>
      </c>
      <c r="B7" s="38"/>
      <c r="C7" s="37"/>
      <c r="D7" s="36" t="s">
        <v>115</v>
      </c>
      <c r="E7" s="30"/>
      <c r="F7" s="30"/>
    </row>
    <row r="8" spans="1:7" ht="13" x14ac:dyDescent="0.15">
      <c r="A8" s="18" t="s">
        <v>114</v>
      </c>
      <c r="B8" s="25"/>
      <c r="C8" s="24"/>
      <c r="D8" s="18" t="s">
        <v>113</v>
      </c>
      <c r="E8" s="21"/>
      <c r="F8" s="21"/>
    </row>
    <row r="9" spans="1:7" ht="12" x14ac:dyDescent="0.15">
      <c r="A9" s="18"/>
      <c r="B9" s="25"/>
      <c r="C9" s="24"/>
      <c r="D9" s="18"/>
      <c r="E9" s="21"/>
      <c r="F9" s="21"/>
    </row>
    <row r="10" spans="1:7" ht="13" x14ac:dyDescent="0.15">
      <c r="A10" s="18" t="s">
        <v>112</v>
      </c>
      <c r="B10" s="17">
        <f>SUM(B11:B17)</f>
        <v>2139251704.3700001</v>
      </c>
      <c r="C10" s="17">
        <f>SUM(C11:C17)</f>
        <v>1126545400.5</v>
      </c>
      <c r="D10" s="18" t="s">
        <v>111</v>
      </c>
      <c r="E10" s="17">
        <f>SUM(E11:E19)</f>
        <v>327192908.5</v>
      </c>
      <c r="F10" s="17">
        <f>SUM(F11:F19)</f>
        <v>560226323.57999992</v>
      </c>
    </row>
    <row r="11" spans="1:7" ht="13" x14ac:dyDescent="0.15">
      <c r="A11" s="22" t="s">
        <v>110</v>
      </c>
      <c r="B11" s="21">
        <v>992967</v>
      </c>
      <c r="C11" s="21">
        <v>993323</v>
      </c>
      <c r="D11" s="22" t="s">
        <v>109</v>
      </c>
      <c r="E11" s="21">
        <v>4145537.28</v>
      </c>
      <c r="F11" s="21">
        <v>0</v>
      </c>
    </row>
    <row r="12" spans="1:7" ht="13" x14ac:dyDescent="0.15">
      <c r="A12" s="22" t="s">
        <v>108</v>
      </c>
      <c r="B12" s="21">
        <v>131200753.67</v>
      </c>
      <c r="C12" s="21">
        <v>105527452.81</v>
      </c>
      <c r="D12" s="22" t="s">
        <v>107</v>
      </c>
      <c r="E12" s="21">
        <v>79145758.909999996</v>
      </c>
      <c r="F12" s="21">
        <v>192108657.13</v>
      </c>
      <c r="G12" s="35"/>
    </row>
    <row r="13" spans="1:7" ht="13" x14ac:dyDescent="0.15">
      <c r="A13" s="22" t="s">
        <v>106</v>
      </c>
      <c r="B13" s="21">
        <v>0</v>
      </c>
      <c r="C13" s="21">
        <v>0</v>
      </c>
      <c r="D13" s="22" t="s">
        <v>105</v>
      </c>
      <c r="E13" s="21">
        <v>7190274.9500000002</v>
      </c>
      <c r="F13" s="21">
        <v>4315683.45</v>
      </c>
    </row>
    <row r="14" spans="1:7" ht="13" x14ac:dyDescent="0.15">
      <c r="A14" s="22" t="s">
        <v>104</v>
      </c>
      <c r="B14" s="21">
        <v>1859699932.4300001</v>
      </c>
      <c r="C14" s="21">
        <v>898311455.45000005</v>
      </c>
      <c r="D14" s="22" t="s">
        <v>103</v>
      </c>
      <c r="E14" s="21">
        <v>2026513</v>
      </c>
      <c r="F14" s="21">
        <v>154618599.5</v>
      </c>
    </row>
    <row r="15" spans="1:7" ht="13" x14ac:dyDescent="0.15">
      <c r="A15" s="22" t="s">
        <v>102</v>
      </c>
      <c r="B15" s="21">
        <v>0</v>
      </c>
      <c r="C15" s="21">
        <v>0</v>
      </c>
      <c r="D15" s="22" t="s">
        <v>101</v>
      </c>
      <c r="E15" s="21">
        <v>135371418.56</v>
      </c>
      <c r="F15" s="21">
        <v>137797854.08000001</v>
      </c>
    </row>
    <row r="16" spans="1:7" ht="13" x14ac:dyDescent="0.15">
      <c r="A16" s="22" t="s">
        <v>100</v>
      </c>
      <c r="B16" s="21">
        <v>147358051.27000001</v>
      </c>
      <c r="C16" s="21">
        <v>121713169.23999999</v>
      </c>
      <c r="D16" s="22" t="s">
        <v>99</v>
      </c>
      <c r="E16" s="21">
        <v>0</v>
      </c>
      <c r="F16" s="21">
        <v>0</v>
      </c>
    </row>
    <row r="17" spans="1:6" ht="13" x14ac:dyDescent="0.15">
      <c r="A17" s="22" t="s">
        <v>98</v>
      </c>
      <c r="B17" s="21">
        <v>0</v>
      </c>
      <c r="C17" s="21">
        <v>0</v>
      </c>
      <c r="D17" s="22" t="s">
        <v>97</v>
      </c>
      <c r="E17" s="21">
        <v>65663664.200000003</v>
      </c>
      <c r="F17" s="21">
        <v>28188434.879999999</v>
      </c>
    </row>
    <row r="18" spans="1:6" ht="13" x14ac:dyDescent="0.15">
      <c r="A18" s="22"/>
      <c r="B18" s="21"/>
      <c r="C18" s="21"/>
      <c r="D18" s="22" t="s">
        <v>96</v>
      </c>
      <c r="E18" s="21">
        <v>0</v>
      </c>
      <c r="F18" s="21">
        <v>0</v>
      </c>
    </row>
    <row r="19" spans="1:6" ht="13" x14ac:dyDescent="0.15">
      <c r="A19" s="34" t="s">
        <v>95</v>
      </c>
      <c r="B19" s="17">
        <f>SUM(B20:B26)</f>
        <v>88730994.419999987</v>
      </c>
      <c r="C19" s="17">
        <f>SUM(C20:C26)</f>
        <v>50053405.609999999</v>
      </c>
      <c r="D19" s="22" t="s">
        <v>94</v>
      </c>
      <c r="E19" s="21">
        <v>33649741.600000001</v>
      </c>
      <c r="F19" s="21">
        <v>43197094.539999999</v>
      </c>
    </row>
    <row r="20" spans="1:6" ht="13" x14ac:dyDescent="0.15">
      <c r="A20" s="22" t="s">
        <v>93</v>
      </c>
      <c r="B20" s="21">
        <v>0</v>
      </c>
      <c r="C20" s="21">
        <v>0</v>
      </c>
      <c r="D20" s="22"/>
      <c r="E20" s="21"/>
      <c r="F20" s="21"/>
    </row>
    <row r="21" spans="1:6" ht="13" x14ac:dyDescent="0.15">
      <c r="A21" s="22" t="s">
        <v>92</v>
      </c>
      <c r="B21" s="21">
        <v>0</v>
      </c>
      <c r="C21" s="21">
        <v>0</v>
      </c>
      <c r="D21" s="18" t="s">
        <v>91</v>
      </c>
      <c r="E21" s="17">
        <f>SUM(E22:E24)</f>
        <v>0</v>
      </c>
      <c r="F21" s="17">
        <f>SUM(F22:F24)</f>
        <v>0</v>
      </c>
    </row>
    <row r="22" spans="1:6" ht="13" x14ac:dyDescent="0.15">
      <c r="A22" s="22" t="s">
        <v>90</v>
      </c>
      <c r="B22" s="21">
        <v>15848757.390000001</v>
      </c>
      <c r="C22" s="21">
        <v>3133037.79</v>
      </c>
      <c r="D22" s="22" t="s">
        <v>89</v>
      </c>
      <c r="E22" s="21">
        <v>0</v>
      </c>
      <c r="F22" s="21">
        <v>0</v>
      </c>
    </row>
    <row r="23" spans="1:6" ht="13" x14ac:dyDescent="0.15">
      <c r="A23" s="22" t="s">
        <v>88</v>
      </c>
      <c r="B23" s="21">
        <v>5807172.04</v>
      </c>
      <c r="C23" s="21">
        <v>5991275.3099999996</v>
      </c>
      <c r="D23" s="22" t="s">
        <v>87</v>
      </c>
      <c r="E23" s="21">
        <v>0</v>
      </c>
      <c r="F23" s="21">
        <v>0</v>
      </c>
    </row>
    <row r="24" spans="1:6" ht="13" x14ac:dyDescent="0.15">
      <c r="A24" s="22" t="s">
        <v>86</v>
      </c>
      <c r="B24" s="21">
        <v>31244165.579999998</v>
      </c>
      <c r="C24" s="21">
        <v>5069853.0999999996</v>
      </c>
      <c r="D24" s="22" t="s">
        <v>85</v>
      </c>
      <c r="E24" s="21">
        <v>0</v>
      </c>
      <c r="F24" s="21">
        <v>0</v>
      </c>
    </row>
    <row r="25" spans="1:6" ht="13" x14ac:dyDescent="0.15">
      <c r="A25" s="22" t="s">
        <v>84</v>
      </c>
      <c r="B25" s="21">
        <v>35830899.409999996</v>
      </c>
      <c r="C25" s="21">
        <v>35859239.409999996</v>
      </c>
      <c r="D25" s="22"/>
      <c r="E25" s="21"/>
      <c r="F25" s="21"/>
    </row>
    <row r="26" spans="1:6" ht="13" x14ac:dyDescent="0.15">
      <c r="A26" s="22" t="s">
        <v>83</v>
      </c>
      <c r="B26" s="21">
        <v>0</v>
      </c>
      <c r="C26" s="21">
        <v>0</v>
      </c>
      <c r="D26" s="18" t="s">
        <v>82</v>
      </c>
      <c r="E26" s="17">
        <f>SUM(E27:E28)</f>
        <v>24628489.789999999</v>
      </c>
      <c r="F26" s="17">
        <f>SUM(F27:F28)</f>
        <v>32268357.030000001</v>
      </c>
    </row>
    <row r="27" spans="1:6" ht="13" x14ac:dyDescent="0.15">
      <c r="A27" s="22"/>
      <c r="B27" s="21"/>
      <c r="C27" s="21"/>
      <c r="D27" s="22" t="s">
        <v>81</v>
      </c>
      <c r="E27" s="21">
        <v>24628489.789999999</v>
      </c>
      <c r="F27" s="21">
        <v>32268357.030000001</v>
      </c>
    </row>
    <row r="28" spans="1:6" ht="13" x14ac:dyDescent="0.15">
      <c r="A28" s="18" t="s">
        <v>80</v>
      </c>
      <c r="B28" s="17">
        <f>SUM(B29:B33)</f>
        <v>130390611.69</v>
      </c>
      <c r="C28" s="17">
        <f>SUM(C29:C33)</f>
        <v>189617187.32000002</v>
      </c>
      <c r="D28" s="22" t="s">
        <v>79</v>
      </c>
      <c r="E28" s="21">
        <v>0</v>
      </c>
      <c r="F28" s="21">
        <v>0</v>
      </c>
    </row>
    <row r="29" spans="1:6" ht="26" x14ac:dyDescent="0.15">
      <c r="A29" s="22" t="s">
        <v>78</v>
      </c>
      <c r="B29" s="21">
        <v>0</v>
      </c>
      <c r="C29" s="21">
        <v>0</v>
      </c>
      <c r="D29" s="18" t="s">
        <v>77</v>
      </c>
      <c r="E29" s="17">
        <v>0</v>
      </c>
      <c r="F29" s="17">
        <v>0</v>
      </c>
    </row>
    <row r="30" spans="1:6" ht="13" x14ac:dyDescent="0.15">
      <c r="A30" s="22" t="s">
        <v>76</v>
      </c>
      <c r="B30" s="21">
        <v>922000</v>
      </c>
      <c r="C30" s="21">
        <v>4632213.99</v>
      </c>
      <c r="D30" s="18" t="s">
        <v>75</v>
      </c>
      <c r="E30" s="17">
        <f>SUM(E31:E33)</f>
        <v>5807172.04</v>
      </c>
      <c r="F30" s="17">
        <f>SUM(F31:F33)</f>
        <v>5991275.3099999996</v>
      </c>
    </row>
    <row r="31" spans="1:6" ht="13" x14ac:dyDescent="0.15">
      <c r="A31" s="22" t="s">
        <v>74</v>
      </c>
      <c r="B31" s="21">
        <v>0</v>
      </c>
      <c r="C31" s="21">
        <v>0</v>
      </c>
      <c r="D31" s="22" t="s">
        <v>73</v>
      </c>
      <c r="E31" s="21">
        <v>0</v>
      </c>
      <c r="F31" s="21">
        <v>0</v>
      </c>
    </row>
    <row r="32" spans="1:6" ht="13" x14ac:dyDescent="0.15">
      <c r="A32" s="22" t="s">
        <v>72</v>
      </c>
      <c r="B32" s="21">
        <v>129468611.69</v>
      </c>
      <c r="C32" s="21">
        <v>184984973.33000001</v>
      </c>
      <c r="D32" s="22" t="s">
        <v>71</v>
      </c>
      <c r="E32" s="21">
        <v>0</v>
      </c>
      <c r="F32" s="21">
        <v>0</v>
      </c>
    </row>
    <row r="33" spans="1:6" ht="13" x14ac:dyDescent="0.15">
      <c r="A33" s="22" t="s">
        <v>70</v>
      </c>
      <c r="B33" s="21">
        <v>0</v>
      </c>
      <c r="C33" s="21">
        <v>0</v>
      </c>
      <c r="D33" s="22" t="s">
        <v>69</v>
      </c>
      <c r="E33" s="21">
        <v>5807172.04</v>
      </c>
      <c r="F33" s="21">
        <v>5991275.3099999996</v>
      </c>
    </row>
    <row r="34" spans="1:6" ht="12" x14ac:dyDescent="0.15">
      <c r="A34" s="22"/>
      <c r="B34" s="21"/>
      <c r="C34" s="21"/>
      <c r="D34" s="22"/>
      <c r="E34" s="21"/>
      <c r="F34" s="21"/>
    </row>
    <row r="35" spans="1:6" ht="26" x14ac:dyDescent="0.15">
      <c r="A35" s="18" t="s">
        <v>68</v>
      </c>
      <c r="B35" s="17">
        <f>SUM(B36:B40)</f>
        <v>0</v>
      </c>
      <c r="C35" s="17">
        <f>SUM(C36:C40)</f>
        <v>0</v>
      </c>
      <c r="D35" s="18" t="s">
        <v>67</v>
      </c>
      <c r="E35" s="17">
        <f>SUM(E36:E41)</f>
        <v>139171960.79999998</v>
      </c>
      <c r="F35" s="17">
        <f>SUM(F36:F41)</f>
        <v>106440766.39</v>
      </c>
    </row>
    <row r="36" spans="1:6" ht="13" x14ac:dyDescent="0.15">
      <c r="A36" s="22" t="s">
        <v>66</v>
      </c>
      <c r="B36" s="21">
        <v>0</v>
      </c>
      <c r="C36" s="21">
        <v>0</v>
      </c>
      <c r="D36" s="22" t="s">
        <v>65</v>
      </c>
      <c r="E36" s="21">
        <v>87572551.569999993</v>
      </c>
      <c r="F36" s="21">
        <v>83582323.340000004</v>
      </c>
    </row>
    <row r="37" spans="1:6" ht="13" x14ac:dyDescent="0.15">
      <c r="A37" s="22" t="s">
        <v>64</v>
      </c>
      <c r="B37" s="21">
        <v>0</v>
      </c>
      <c r="C37" s="21">
        <v>0</v>
      </c>
      <c r="D37" s="22" t="s">
        <v>63</v>
      </c>
      <c r="E37" s="21">
        <v>51599409.229999997</v>
      </c>
      <c r="F37" s="21">
        <v>22858443.050000001</v>
      </c>
    </row>
    <row r="38" spans="1:6" ht="13" x14ac:dyDescent="0.15">
      <c r="A38" s="22" t="s">
        <v>62</v>
      </c>
      <c r="B38" s="21">
        <v>0</v>
      </c>
      <c r="C38" s="21">
        <v>0</v>
      </c>
      <c r="D38" s="22" t="s">
        <v>61</v>
      </c>
      <c r="E38" s="21">
        <v>0</v>
      </c>
      <c r="F38" s="21">
        <v>0</v>
      </c>
    </row>
    <row r="39" spans="1:6" ht="13" x14ac:dyDescent="0.15">
      <c r="A39" s="22" t="s">
        <v>60</v>
      </c>
      <c r="B39" s="21">
        <v>0</v>
      </c>
      <c r="C39" s="21">
        <v>0</v>
      </c>
      <c r="D39" s="22" t="s">
        <v>59</v>
      </c>
      <c r="E39" s="21">
        <v>0</v>
      </c>
      <c r="F39" s="21">
        <v>0</v>
      </c>
    </row>
    <row r="40" spans="1:6" ht="13" x14ac:dyDescent="0.15">
      <c r="A40" s="22" t="s">
        <v>58</v>
      </c>
      <c r="B40" s="21">
        <v>0</v>
      </c>
      <c r="C40" s="21">
        <v>0</v>
      </c>
      <c r="D40" s="22" t="s">
        <v>57</v>
      </c>
      <c r="E40" s="21">
        <v>0</v>
      </c>
      <c r="F40" s="21">
        <v>0</v>
      </c>
    </row>
    <row r="41" spans="1:6" ht="13" x14ac:dyDescent="0.15">
      <c r="A41" s="22"/>
      <c r="B41" s="21"/>
      <c r="C41" s="21"/>
      <c r="D41" s="22" t="s">
        <v>56</v>
      </c>
      <c r="E41" s="21">
        <v>0</v>
      </c>
      <c r="F41" s="21">
        <v>0</v>
      </c>
    </row>
    <row r="42" spans="1:6" ht="13" x14ac:dyDescent="0.15">
      <c r="A42" s="18" t="s">
        <v>55</v>
      </c>
      <c r="B42" s="17">
        <v>0</v>
      </c>
      <c r="C42" s="17">
        <v>0</v>
      </c>
      <c r="D42" s="22"/>
      <c r="E42" s="21"/>
      <c r="F42" s="21"/>
    </row>
    <row r="43" spans="1:6" ht="13" x14ac:dyDescent="0.15">
      <c r="A43" s="18"/>
      <c r="B43" s="17"/>
      <c r="C43" s="17"/>
      <c r="D43" s="18" t="s">
        <v>54</v>
      </c>
      <c r="E43" s="17">
        <f>SUM(E44:E46)</f>
        <v>0</v>
      </c>
      <c r="F43" s="17">
        <f>SUM(F44:F46)</f>
        <v>0</v>
      </c>
    </row>
    <row r="44" spans="1:6" ht="13" x14ac:dyDescent="0.15">
      <c r="A44" s="18" t="s">
        <v>53</v>
      </c>
      <c r="B44" s="17">
        <f>SUM(B45:B46)</f>
        <v>0</v>
      </c>
      <c r="C44" s="17">
        <f>SUM(C45:C46)</f>
        <v>0</v>
      </c>
      <c r="D44" s="22" t="s">
        <v>52</v>
      </c>
      <c r="E44" s="21">
        <v>0</v>
      </c>
      <c r="F44" s="21">
        <v>0</v>
      </c>
    </row>
    <row r="45" spans="1:6" ht="26" x14ac:dyDescent="0.15">
      <c r="A45" s="22" t="s">
        <v>51</v>
      </c>
      <c r="B45" s="21">
        <v>0</v>
      </c>
      <c r="C45" s="21">
        <v>0</v>
      </c>
      <c r="D45" s="22" t="s">
        <v>50</v>
      </c>
      <c r="E45" s="21">
        <v>0</v>
      </c>
      <c r="F45" s="21">
        <v>0</v>
      </c>
    </row>
    <row r="46" spans="1:6" ht="13" x14ac:dyDescent="0.15">
      <c r="A46" s="22" t="s">
        <v>49</v>
      </c>
      <c r="B46" s="21">
        <v>0</v>
      </c>
      <c r="C46" s="21">
        <v>0</v>
      </c>
      <c r="D46" s="22" t="s">
        <v>48</v>
      </c>
      <c r="E46" s="21">
        <v>0</v>
      </c>
      <c r="F46" s="21">
        <v>0</v>
      </c>
    </row>
    <row r="47" spans="1:6" ht="12" x14ac:dyDescent="0.15">
      <c r="A47" s="22"/>
      <c r="B47" s="21"/>
      <c r="C47" s="21"/>
      <c r="D47" s="22"/>
      <c r="E47" s="21"/>
      <c r="F47" s="21"/>
    </row>
    <row r="48" spans="1:6" ht="13" x14ac:dyDescent="0.15">
      <c r="A48" s="18" t="s">
        <v>47</v>
      </c>
      <c r="B48" s="17">
        <f>SUM(B49:B52)</f>
        <v>368745</v>
      </c>
      <c r="C48" s="17">
        <f>SUM(C49:C52)</f>
        <v>368745</v>
      </c>
      <c r="D48" s="18" t="s">
        <v>46</v>
      </c>
      <c r="E48" s="17">
        <f>SUM(E49:E51)</f>
        <v>0</v>
      </c>
      <c r="F48" s="17">
        <f>SUM(F49:F51)</f>
        <v>0</v>
      </c>
    </row>
    <row r="49" spans="1:6" ht="13" x14ac:dyDescent="0.15">
      <c r="A49" s="22" t="s">
        <v>45</v>
      </c>
      <c r="B49" s="33">
        <v>368745</v>
      </c>
      <c r="C49" s="21">
        <v>368745</v>
      </c>
      <c r="D49" s="22" t="s">
        <v>44</v>
      </c>
      <c r="E49" s="21">
        <v>0</v>
      </c>
      <c r="F49" s="21">
        <v>0</v>
      </c>
    </row>
    <row r="50" spans="1:6" ht="13" x14ac:dyDescent="0.15">
      <c r="A50" s="22" t="s">
        <v>43</v>
      </c>
      <c r="B50" s="21">
        <v>0</v>
      </c>
      <c r="C50" s="21">
        <v>0</v>
      </c>
      <c r="D50" s="22" t="s">
        <v>42</v>
      </c>
      <c r="E50" s="21">
        <v>0</v>
      </c>
      <c r="F50" s="21">
        <v>0</v>
      </c>
    </row>
    <row r="51" spans="1:6" ht="13" x14ac:dyDescent="0.15">
      <c r="A51" s="22" t="s">
        <v>41</v>
      </c>
      <c r="B51" s="21">
        <v>0</v>
      </c>
      <c r="C51" s="21">
        <v>0</v>
      </c>
      <c r="D51" s="22" t="s">
        <v>40</v>
      </c>
      <c r="E51" s="21">
        <v>0</v>
      </c>
      <c r="F51" s="21">
        <v>0</v>
      </c>
    </row>
    <row r="52" spans="1:6" ht="13" x14ac:dyDescent="0.15">
      <c r="A52" s="22" t="s">
        <v>39</v>
      </c>
      <c r="B52" s="21">
        <v>0</v>
      </c>
      <c r="C52" s="21">
        <v>0</v>
      </c>
      <c r="D52" s="22"/>
      <c r="E52" s="21"/>
      <c r="F52" s="21"/>
    </row>
    <row r="53" spans="1:6" ht="12" x14ac:dyDescent="0.15">
      <c r="A53" s="22"/>
      <c r="B53" s="25"/>
      <c r="C53" s="25"/>
      <c r="D53" s="22"/>
      <c r="E53" s="21"/>
      <c r="F53" s="21"/>
    </row>
    <row r="54" spans="1:6" ht="13" x14ac:dyDescent="0.15">
      <c r="A54" s="18" t="s">
        <v>38</v>
      </c>
      <c r="B54" s="17">
        <f>+B10+B19+B28+B35+B42+B44+B48</f>
        <v>2358742055.48</v>
      </c>
      <c r="C54" s="17">
        <f>+C10+C19+C28+C35+C42+C44+C48</f>
        <v>1366584738.4299998</v>
      </c>
      <c r="D54" s="18" t="s">
        <v>37</v>
      </c>
      <c r="E54" s="17">
        <f>+E10+E21+E26+E29+E30+E35+E43+E48</f>
        <v>496800531.13</v>
      </c>
      <c r="F54" s="17">
        <f>+F10+F21+F26+F29+F30+F35+F43+F48</f>
        <v>704926722.30999982</v>
      </c>
    </row>
    <row r="55" spans="1:6" ht="12" x14ac:dyDescent="0.15">
      <c r="A55" s="18"/>
      <c r="B55" s="17"/>
      <c r="C55" s="17"/>
      <c r="D55" s="18"/>
      <c r="E55" s="17"/>
      <c r="F55" s="17"/>
    </row>
    <row r="56" spans="1:6" ht="12" x14ac:dyDescent="0.15">
      <c r="A56" s="18"/>
      <c r="B56" s="17"/>
      <c r="C56" s="17"/>
      <c r="D56" s="18"/>
      <c r="E56" s="17"/>
      <c r="F56" s="17"/>
    </row>
    <row r="57" spans="1:6" ht="12" x14ac:dyDescent="0.15">
      <c r="A57" s="18"/>
      <c r="B57" s="17"/>
      <c r="C57" s="17"/>
      <c r="D57" s="18"/>
      <c r="E57" s="17"/>
      <c r="F57" s="17"/>
    </row>
    <row r="58" spans="1:6" ht="12" x14ac:dyDescent="0.15">
      <c r="A58" s="18"/>
      <c r="B58" s="17"/>
      <c r="C58" s="17"/>
      <c r="D58" s="18"/>
      <c r="E58" s="17"/>
      <c r="F58" s="17"/>
    </row>
    <row r="59" spans="1:6" ht="54.75" customHeight="1" x14ac:dyDescent="0.15">
      <c r="A59" s="32"/>
      <c r="B59" s="31"/>
      <c r="C59" s="31"/>
      <c r="D59" s="32"/>
      <c r="E59" s="31"/>
      <c r="F59" s="31"/>
    </row>
    <row r="60" spans="1:6" ht="13" x14ac:dyDescent="0.15">
      <c r="A60" s="18" t="s">
        <v>36</v>
      </c>
      <c r="B60" s="30"/>
      <c r="C60" s="30"/>
      <c r="D60" s="18" t="s">
        <v>35</v>
      </c>
      <c r="E60" s="21"/>
      <c r="F60" s="21"/>
    </row>
    <row r="61" spans="1:6" ht="13" x14ac:dyDescent="0.15">
      <c r="A61" s="22" t="s">
        <v>34</v>
      </c>
      <c r="B61" s="29">
        <v>314030</v>
      </c>
      <c r="C61" s="29">
        <v>314030</v>
      </c>
      <c r="D61" s="22" t="s">
        <v>33</v>
      </c>
      <c r="E61" s="21">
        <v>0</v>
      </c>
      <c r="F61" s="21">
        <v>0</v>
      </c>
    </row>
    <row r="62" spans="1:6" ht="13" x14ac:dyDescent="0.15">
      <c r="A62" s="22" t="s">
        <v>32</v>
      </c>
      <c r="B62" s="29">
        <v>330480746.42000002</v>
      </c>
      <c r="C62" s="29">
        <v>401915564.88</v>
      </c>
      <c r="D62" s="22" t="s">
        <v>31</v>
      </c>
      <c r="E62" s="21">
        <v>0</v>
      </c>
      <c r="F62" s="21">
        <v>0</v>
      </c>
    </row>
    <row r="63" spans="1:6" ht="13" x14ac:dyDescent="0.15">
      <c r="A63" s="22" t="s">
        <v>30</v>
      </c>
      <c r="B63" s="29">
        <v>9246404477.5900002</v>
      </c>
      <c r="C63" s="29">
        <v>8844650491.4400005</v>
      </c>
      <c r="D63" s="22" t="s">
        <v>29</v>
      </c>
      <c r="E63" s="21">
        <v>2336915636.1599998</v>
      </c>
      <c r="F63" s="21">
        <v>2336915636.1599998</v>
      </c>
    </row>
    <row r="64" spans="1:6" ht="13" x14ac:dyDescent="0.15">
      <c r="A64" s="22" t="s">
        <v>28</v>
      </c>
      <c r="B64" s="29">
        <v>1583614474.47</v>
      </c>
      <c r="C64" s="29">
        <v>1620078821.26</v>
      </c>
      <c r="D64" s="22" t="s">
        <v>27</v>
      </c>
      <c r="E64" s="21">
        <v>13200000</v>
      </c>
      <c r="F64" s="21">
        <v>13200000</v>
      </c>
    </row>
    <row r="65" spans="1:6" ht="13.5" customHeight="1" x14ac:dyDescent="0.15">
      <c r="A65" s="22" t="s">
        <v>26</v>
      </c>
      <c r="B65" s="29">
        <v>53988979.43</v>
      </c>
      <c r="C65" s="29">
        <v>54192456.960000001</v>
      </c>
      <c r="D65" s="22" t="s">
        <v>25</v>
      </c>
      <c r="E65" s="21">
        <v>0</v>
      </c>
      <c r="F65" s="21">
        <v>0</v>
      </c>
    </row>
    <row r="66" spans="1:6" ht="13" x14ac:dyDescent="0.15">
      <c r="A66" s="22" t="s">
        <v>24</v>
      </c>
      <c r="B66" s="21">
        <v>-1170222975.6700001</v>
      </c>
      <c r="C66" s="21">
        <v>-1180911524.8099999</v>
      </c>
      <c r="D66" s="22" t="s">
        <v>23</v>
      </c>
      <c r="E66" s="21">
        <v>0</v>
      </c>
      <c r="F66" s="21">
        <v>0</v>
      </c>
    </row>
    <row r="67" spans="1:6" ht="13" x14ac:dyDescent="0.15">
      <c r="A67" s="22" t="s">
        <v>22</v>
      </c>
      <c r="B67" s="21">
        <v>0</v>
      </c>
      <c r="C67" s="21">
        <v>0</v>
      </c>
      <c r="D67" s="18"/>
      <c r="E67" s="21"/>
      <c r="F67" s="21"/>
    </row>
    <row r="68" spans="1:6" ht="13" x14ac:dyDescent="0.15">
      <c r="A68" s="22" t="s">
        <v>21</v>
      </c>
      <c r="B68" s="21">
        <v>0</v>
      </c>
      <c r="C68" s="21">
        <v>0</v>
      </c>
      <c r="D68" s="18" t="s">
        <v>20</v>
      </c>
      <c r="E68" s="17">
        <f>SUM(E61:E66)</f>
        <v>2350115636.1599998</v>
      </c>
      <c r="F68" s="17">
        <f>SUM(F61:F66)</f>
        <v>2350115636.1599998</v>
      </c>
    </row>
    <row r="69" spans="1:6" ht="13" x14ac:dyDescent="0.15">
      <c r="A69" s="22" t="s">
        <v>19</v>
      </c>
      <c r="B69" s="21">
        <v>0</v>
      </c>
      <c r="C69" s="21">
        <v>0</v>
      </c>
      <c r="D69" s="28"/>
      <c r="E69" s="21"/>
      <c r="F69" s="21"/>
    </row>
    <row r="70" spans="1:6" ht="13" x14ac:dyDescent="0.15">
      <c r="A70" s="22"/>
      <c r="B70" s="25"/>
      <c r="C70" s="25"/>
      <c r="D70" s="18" t="s">
        <v>18</v>
      </c>
      <c r="E70" s="17">
        <f>+E54+E68</f>
        <v>2846916167.29</v>
      </c>
      <c r="F70" s="17">
        <f>+F54+F68</f>
        <v>3055042358.4699998</v>
      </c>
    </row>
    <row r="71" spans="1:6" ht="13" x14ac:dyDescent="0.15">
      <c r="A71" s="18" t="s">
        <v>17</v>
      </c>
      <c r="B71" s="17">
        <f>SUM(B61:B69)</f>
        <v>10044579732.24</v>
      </c>
      <c r="C71" s="17">
        <f>SUM(C61:C69)</f>
        <v>9740239839.7299995</v>
      </c>
      <c r="D71" s="22"/>
      <c r="E71" s="21"/>
      <c r="F71" s="21"/>
    </row>
    <row r="72" spans="1:6" ht="13" x14ac:dyDescent="0.15">
      <c r="A72" s="22"/>
      <c r="B72" s="25"/>
      <c r="C72" s="25"/>
      <c r="D72" s="18" t="s">
        <v>16</v>
      </c>
      <c r="E72" s="21"/>
      <c r="F72" s="21"/>
    </row>
    <row r="73" spans="1:6" ht="13" x14ac:dyDescent="0.15">
      <c r="A73" s="18" t="s">
        <v>15</v>
      </c>
      <c r="B73" s="17">
        <f>+B54+B71</f>
        <v>12403321787.719999</v>
      </c>
      <c r="C73" s="17">
        <f>+C54+C71</f>
        <v>11106824578.16</v>
      </c>
      <c r="D73" s="18"/>
      <c r="E73" s="21"/>
      <c r="F73" s="21"/>
    </row>
    <row r="74" spans="1:6" ht="13" x14ac:dyDescent="0.15">
      <c r="A74" s="22"/>
      <c r="B74" s="25"/>
      <c r="C74" s="24"/>
      <c r="D74" s="18" t="s">
        <v>14</v>
      </c>
      <c r="E74" s="17">
        <f>SUM(E75:E77)</f>
        <v>3408767408.3900003</v>
      </c>
      <c r="F74" s="17">
        <f>SUM(F75:F77)</f>
        <v>3326749594</v>
      </c>
    </row>
    <row r="75" spans="1:6" ht="13" x14ac:dyDescent="0.15">
      <c r="A75" s="22"/>
      <c r="B75" s="25"/>
      <c r="C75" s="22"/>
      <c r="D75" s="22" t="s">
        <v>13</v>
      </c>
      <c r="E75" s="21">
        <v>3187891124.0500002</v>
      </c>
      <c r="F75" s="21">
        <v>3240765380.8099999</v>
      </c>
    </row>
    <row r="76" spans="1:6" ht="13" x14ac:dyDescent="0.15">
      <c r="A76" s="22"/>
      <c r="B76" s="25"/>
      <c r="C76" s="22"/>
      <c r="D76" s="22" t="s">
        <v>12</v>
      </c>
      <c r="E76" s="21">
        <v>220876284.34</v>
      </c>
      <c r="F76" s="21">
        <v>85984213.189999998</v>
      </c>
    </row>
    <row r="77" spans="1:6" ht="13" x14ac:dyDescent="0.15">
      <c r="A77" s="22"/>
      <c r="B77" s="25"/>
      <c r="C77" s="22"/>
      <c r="D77" s="22" t="s">
        <v>11</v>
      </c>
      <c r="E77" s="21">
        <v>0</v>
      </c>
      <c r="F77" s="21">
        <v>0</v>
      </c>
    </row>
    <row r="78" spans="1:6" ht="12" x14ac:dyDescent="0.15">
      <c r="A78" s="22"/>
      <c r="B78" s="25"/>
      <c r="C78" s="26"/>
      <c r="D78" s="22"/>
      <c r="E78" s="21"/>
      <c r="F78" s="21"/>
    </row>
    <row r="79" spans="1:6" ht="13" x14ac:dyDescent="0.15">
      <c r="A79" s="22"/>
      <c r="B79" s="25"/>
      <c r="C79" s="26"/>
      <c r="D79" s="18" t="s">
        <v>10</v>
      </c>
      <c r="E79" s="17">
        <f>SUM(E80:E84)</f>
        <v>6147638212.0400009</v>
      </c>
      <c r="F79" s="17">
        <f>SUM(F80:F84)</f>
        <v>4725032625.6900024</v>
      </c>
    </row>
    <row r="80" spans="1:6" ht="13" x14ac:dyDescent="0.15">
      <c r="A80" s="22"/>
      <c r="B80" s="25"/>
      <c r="C80" s="26"/>
      <c r="D80" s="22" t="s">
        <v>9</v>
      </c>
      <c r="E80" s="21">
        <v>1448676228.0400004</v>
      </c>
      <c r="F80" s="21">
        <v>1541825387.8000031</v>
      </c>
    </row>
    <row r="81" spans="1:10" ht="13" x14ac:dyDescent="0.15">
      <c r="A81" s="22"/>
      <c r="B81" s="25"/>
      <c r="C81" s="26"/>
      <c r="D81" s="22" t="s">
        <v>8</v>
      </c>
      <c r="E81" s="21">
        <v>4691810884.6000004</v>
      </c>
      <c r="F81" s="21">
        <v>3178910036.8899999</v>
      </c>
    </row>
    <row r="82" spans="1:10" ht="13" x14ac:dyDescent="0.15">
      <c r="A82" s="22"/>
      <c r="B82" s="25"/>
      <c r="C82" s="26"/>
      <c r="D82" s="22" t="s">
        <v>7</v>
      </c>
      <c r="E82" s="21">
        <v>7151099.4000000004</v>
      </c>
      <c r="F82" s="21">
        <v>4297201</v>
      </c>
      <c r="H82" s="4"/>
    </row>
    <row r="83" spans="1:10" ht="13" x14ac:dyDescent="0.15">
      <c r="A83" s="22"/>
      <c r="B83" s="25"/>
      <c r="C83" s="26"/>
      <c r="D83" s="22" t="s">
        <v>6</v>
      </c>
      <c r="E83" s="21">
        <v>0</v>
      </c>
      <c r="F83" s="21">
        <v>0</v>
      </c>
      <c r="H83" s="27"/>
    </row>
    <row r="84" spans="1:10" ht="13" x14ac:dyDescent="0.15">
      <c r="A84" s="22"/>
      <c r="B84" s="25"/>
      <c r="C84" s="26"/>
      <c r="D84" s="22" t="s">
        <v>5</v>
      </c>
      <c r="E84" s="21">
        <v>0</v>
      </c>
      <c r="F84" s="21">
        <v>0</v>
      </c>
    </row>
    <row r="85" spans="1:10" ht="12" x14ac:dyDescent="0.15">
      <c r="A85" s="22"/>
      <c r="B85" s="25"/>
      <c r="C85" s="22"/>
      <c r="D85" s="22"/>
      <c r="E85" s="21"/>
      <c r="F85" s="21"/>
    </row>
    <row r="86" spans="1:10" ht="26" x14ac:dyDescent="0.15">
      <c r="A86" s="22"/>
      <c r="B86" s="25"/>
      <c r="C86" s="22"/>
      <c r="D86" s="18" t="s">
        <v>4</v>
      </c>
      <c r="E86" s="17">
        <f>SUM(E87:E88)</f>
        <v>0</v>
      </c>
      <c r="F86" s="17">
        <f>SUM(F87:F88)</f>
        <v>0</v>
      </c>
    </row>
    <row r="87" spans="1:10" ht="13" x14ac:dyDescent="0.15">
      <c r="A87" s="22"/>
      <c r="B87" s="25"/>
      <c r="C87" s="22"/>
      <c r="D87" s="22" t="s">
        <v>3</v>
      </c>
      <c r="E87" s="21">
        <v>0</v>
      </c>
      <c r="F87" s="21">
        <v>0</v>
      </c>
    </row>
    <row r="88" spans="1:10" ht="13" x14ac:dyDescent="0.15">
      <c r="A88" s="22"/>
      <c r="B88" s="25"/>
      <c r="C88" s="22"/>
      <c r="D88" s="24" t="s">
        <v>2</v>
      </c>
      <c r="E88" s="21">
        <v>0</v>
      </c>
      <c r="F88" s="21">
        <v>0</v>
      </c>
    </row>
    <row r="89" spans="1:10" ht="15" x14ac:dyDescent="0.2">
      <c r="A89" s="23"/>
      <c r="B89" s="23"/>
      <c r="C89" s="23"/>
      <c r="D89" s="22"/>
      <c r="E89" s="21"/>
      <c r="F89" s="21"/>
    </row>
    <row r="90" spans="1:10" ht="13" x14ac:dyDescent="0.15">
      <c r="A90" s="19"/>
      <c r="B90" s="20"/>
      <c r="C90" s="19"/>
      <c r="D90" s="18" t="s">
        <v>1</v>
      </c>
      <c r="E90" s="17">
        <f>+E74+E79+E86</f>
        <v>9556405620.4300003</v>
      </c>
      <c r="F90" s="17">
        <f>+F74+F79+F86</f>
        <v>8051782219.6900024</v>
      </c>
    </row>
    <row r="91" spans="1:10" ht="6" customHeight="1" x14ac:dyDescent="0.2">
      <c r="A91" s="23"/>
      <c r="B91" s="23"/>
      <c r="C91" s="23"/>
      <c r="D91" s="22"/>
      <c r="E91" s="21"/>
      <c r="F91" s="21"/>
    </row>
    <row r="92" spans="1:10" ht="33" customHeight="1" x14ac:dyDescent="0.15">
      <c r="A92" s="19"/>
      <c r="B92" s="20"/>
      <c r="C92" s="19"/>
      <c r="D92" s="18" t="s">
        <v>0</v>
      </c>
      <c r="E92" s="17">
        <f>+E70+E90</f>
        <v>12403321787.720001</v>
      </c>
      <c r="F92" s="17">
        <f>+F70+F90</f>
        <v>11106824578.160002</v>
      </c>
      <c r="H92" s="4"/>
      <c r="I92" s="4"/>
      <c r="J92" s="4"/>
    </row>
    <row r="93" spans="1:10" x14ac:dyDescent="0.15">
      <c r="A93" s="15"/>
      <c r="B93" s="16"/>
      <c r="C93" s="15"/>
      <c r="D93" s="14"/>
      <c r="E93" s="13"/>
      <c r="F93" s="13"/>
      <c r="G93" s="12"/>
    </row>
    <row r="94" spans="1:10" x14ac:dyDescent="0.15">
      <c r="A94" s="6"/>
      <c r="B94" s="7"/>
      <c r="C94" s="6"/>
      <c r="D94" s="6"/>
      <c r="E94" s="5"/>
      <c r="F94" s="5"/>
    </row>
    <row r="95" spans="1:10" x14ac:dyDescent="0.15">
      <c r="A95" s="6"/>
      <c r="B95" s="7"/>
      <c r="C95" s="6"/>
      <c r="D95" s="9"/>
      <c r="E95" s="8"/>
      <c r="F95" s="8"/>
    </row>
    <row r="96" spans="1:10" ht="15" x14ac:dyDescent="0.2">
      <c r="A96" s="6"/>
      <c r="B96" s="7"/>
      <c r="C96" s="6"/>
      <c r="D96" s="9"/>
      <c r="E96" s="11" t="str">
        <f>IF(B73=E92,"","ERROR")</f>
        <v/>
      </c>
      <c r="F96" s="11" t="str">
        <f>IF(C73=F92,"","ERROR")</f>
        <v/>
      </c>
    </row>
    <row r="97" spans="1:6" ht="15" x14ac:dyDescent="0.2">
      <c r="A97" s="6"/>
      <c r="B97" s="7"/>
      <c r="C97" s="6"/>
      <c r="D97" s="10"/>
      <c r="E97" s="10"/>
      <c r="F97" s="10"/>
    </row>
    <row r="98" spans="1:6" x14ac:dyDescent="0.15">
      <c r="A98" s="6"/>
      <c r="B98" s="7"/>
      <c r="C98" s="6"/>
      <c r="D98" s="9"/>
      <c r="E98" s="8"/>
      <c r="F98" s="8"/>
    </row>
    <row r="99" spans="1:6" x14ac:dyDescent="0.15">
      <c r="A99" s="6"/>
      <c r="B99" s="7"/>
      <c r="C99" s="6"/>
      <c r="D99" s="9"/>
      <c r="E99" s="8"/>
      <c r="F99" s="8"/>
    </row>
    <row r="100" spans="1:6" ht="15" x14ac:dyDescent="0.2">
      <c r="A100" s="6"/>
      <c r="B100" s="7"/>
      <c r="C100" s="6"/>
      <c r="D100" s="10"/>
      <c r="E100" s="10"/>
      <c r="F100" s="10"/>
    </row>
    <row r="101" spans="1:6" x14ac:dyDescent="0.15">
      <c r="A101" s="6"/>
      <c r="B101" s="7"/>
      <c r="C101" s="6"/>
      <c r="D101" s="9"/>
      <c r="E101" s="8"/>
      <c r="F101" s="8"/>
    </row>
    <row r="102" spans="1:6" ht="15" x14ac:dyDescent="0.2">
      <c r="A102" s="6"/>
      <c r="B102" s="7"/>
      <c r="C102" s="6"/>
      <c r="D102" s="10"/>
      <c r="E102" s="10"/>
      <c r="F102" s="10"/>
    </row>
    <row r="103" spans="1:6" x14ac:dyDescent="0.15">
      <c r="A103" s="6"/>
      <c r="B103" s="7"/>
      <c r="C103" s="6"/>
      <c r="D103" s="9"/>
      <c r="E103" s="8"/>
      <c r="F103" s="8"/>
    </row>
    <row r="104" spans="1:6" x14ac:dyDescent="0.15">
      <c r="A104" s="6"/>
      <c r="B104" s="7"/>
      <c r="C104" s="6"/>
      <c r="D104" s="6"/>
      <c r="E104" s="5"/>
      <c r="F104" s="5"/>
    </row>
    <row r="105" spans="1:6" x14ac:dyDescent="0.15">
      <c r="A105" s="6"/>
      <c r="B105" s="7"/>
      <c r="C105" s="6"/>
      <c r="D105" s="6"/>
      <c r="E105" s="5"/>
      <c r="F105" s="5"/>
    </row>
    <row r="106" spans="1:6" x14ac:dyDescent="0.15">
      <c r="A106" s="6"/>
      <c r="B106" s="7"/>
      <c r="C106" s="6"/>
      <c r="D106" s="6"/>
      <c r="E106" s="5"/>
      <c r="F106" s="5"/>
    </row>
  </sheetData>
  <mergeCells count="5">
    <mergeCell ref="A1:F1"/>
    <mergeCell ref="A2:F2"/>
    <mergeCell ref="A3:F3"/>
    <mergeCell ref="A4:F4"/>
    <mergeCell ref="A5:F5"/>
  </mergeCells>
  <pageMargins left="0.70866141732283472" right="0.39370078740157483" top="0.74803149606299213" bottom="0.74803149606299213" header="0.31496062992125984" footer="0.31496062992125984"/>
  <pageSetup scale="65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2019-05-08T21:03:34Z</dcterms:created>
  <dcterms:modified xsi:type="dcterms:W3CDTF">2019-05-08T21:05:11Z</dcterms:modified>
</cp:coreProperties>
</file>